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PRIHODI" sheetId="1" r:id="rId1"/>
    <sheet name="RASHODI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H3" i="2"/>
  <c r="H4" i="2"/>
  <c r="H5" i="2"/>
  <c r="H6" i="2"/>
  <c r="H133" i="2"/>
  <c r="H116" i="2"/>
  <c r="K36" i="1"/>
  <c r="H137" i="2"/>
  <c r="K64" i="1" l="1"/>
  <c r="K72" i="1"/>
  <c r="K71" i="1" s="1"/>
  <c r="K70" i="1" s="1"/>
  <c r="K73" i="1"/>
  <c r="K67" i="1"/>
  <c r="K66" i="1" s="1"/>
  <c r="K65" i="1" s="1"/>
  <c r="K68" i="1"/>
  <c r="K61" i="1"/>
  <c r="K60" i="1" s="1"/>
  <c r="K59" i="1" s="1"/>
  <c r="K62" i="1"/>
  <c r="K54" i="1"/>
  <c r="K53" i="1" s="1"/>
  <c r="K55" i="1"/>
  <c r="K56" i="1"/>
  <c r="K48" i="1"/>
  <c r="K47" i="1" s="1"/>
  <c r="K49" i="1"/>
  <c r="K50" i="1"/>
  <c r="K44" i="1"/>
  <c r="K43" i="1" s="1"/>
  <c r="K42" i="1" s="1"/>
  <c r="K45" i="1"/>
  <c r="K35" i="1"/>
  <c r="K34" i="1" s="1"/>
  <c r="K33" i="1" s="1"/>
  <c r="K32" i="1" s="1"/>
  <c r="K27" i="1"/>
  <c r="K26" i="1" s="1"/>
  <c r="K25" i="1" s="1"/>
  <c r="K28" i="1"/>
  <c r="K29" i="1"/>
  <c r="H235" i="2" l="1"/>
  <c r="H234" i="2" s="1"/>
  <c r="H239" i="2"/>
  <c r="H237" i="2"/>
  <c r="H122" i="2"/>
  <c r="H121" i="2" s="1"/>
  <c r="H120" i="2" s="1"/>
  <c r="H119" i="2" s="1"/>
  <c r="H159" i="2"/>
  <c r="H158" i="2" s="1"/>
  <c r="H157" i="2" s="1"/>
  <c r="H156" i="2" s="1"/>
  <c r="H247" i="2"/>
  <c r="H246" i="2" s="1"/>
  <c r="H245" i="2" s="1"/>
  <c r="H244" i="2" s="1"/>
  <c r="H243" i="2" s="1"/>
  <c r="H242" i="2" s="1"/>
  <c r="H241" i="2" s="1"/>
  <c r="H230" i="2"/>
  <c r="H229" i="2" s="1"/>
  <c r="H228" i="2" s="1"/>
  <c r="H227" i="2" s="1"/>
  <c r="H213" i="2"/>
  <c r="H216" i="2"/>
  <c r="H215" i="2" s="1"/>
  <c r="H217" i="2"/>
  <c r="H219" i="2"/>
  <c r="H221" i="2"/>
  <c r="H193" i="2"/>
  <c r="H195" i="2"/>
  <c r="H197" i="2"/>
  <c r="H199" i="2"/>
  <c r="H201" i="2"/>
  <c r="H203" i="2"/>
  <c r="H205" i="2"/>
  <c r="H181" i="2"/>
  <c r="H183" i="2"/>
  <c r="H168" i="2"/>
  <c r="H167" i="2" s="1"/>
  <c r="H169" i="2"/>
  <c r="H171" i="2"/>
  <c r="H173" i="2"/>
  <c r="H152" i="2"/>
  <c r="H154" i="2"/>
  <c r="H146" i="2"/>
  <c r="H148" i="2"/>
  <c r="H131" i="2"/>
  <c r="H140" i="2"/>
  <c r="H142" i="2"/>
  <c r="H112" i="2"/>
  <c r="H114" i="2"/>
  <c r="H104" i="2"/>
  <c r="H106" i="2"/>
  <c r="H108" i="2"/>
  <c r="H100" i="2"/>
  <c r="H99" i="2" s="1"/>
  <c r="H98" i="2" s="1"/>
  <c r="H89" i="2"/>
  <c r="H91" i="2"/>
  <c r="H93" i="2"/>
  <c r="H95" i="2"/>
  <c r="H78" i="2"/>
  <c r="H80" i="2"/>
  <c r="H65" i="2"/>
  <c r="H67" i="2"/>
  <c r="H69" i="2"/>
  <c r="H71" i="2"/>
  <c r="H73" i="2"/>
  <c r="H57" i="2"/>
  <c r="H56" i="2" s="1"/>
  <c r="H55" i="2" s="1"/>
  <c r="H54" i="2" s="1"/>
  <c r="H50" i="2"/>
  <c r="H52" i="2"/>
  <c r="H38" i="2"/>
  <c r="H40" i="2"/>
  <c r="H42" i="2"/>
  <c r="H44" i="2"/>
  <c r="H46" i="2"/>
  <c r="H25" i="2"/>
  <c r="H27" i="2"/>
  <c r="H29" i="2"/>
  <c r="H31" i="2"/>
  <c r="H18" i="2"/>
  <c r="H17" i="2" s="1"/>
  <c r="H16" i="2" s="1"/>
  <c r="H14" i="2"/>
  <c r="H13" i="2" s="1"/>
  <c r="H12" i="2" s="1"/>
  <c r="K23" i="1"/>
  <c r="K22" i="1" s="1"/>
  <c r="K21" i="1" s="1"/>
  <c r="K20" i="1" s="1"/>
  <c r="H77" i="2" l="1"/>
  <c r="H76" i="2" s="1"/>
  <c r="H75" i="2" s="1"/>
  <c r="H49" i="2"/>
  <c r="H48" i="2" s="1"/>
  <c r="H233" i="2"/>
  <c r="H232" i="2" s="1"/>
  <c r="H192" i="2"/>
  <c r="H191" i="2" s="1"/>
  <c r="H190" i="2" s="1"/>
  <c r="H189" i="2" s="1"/>
  <c r="H188" i="2" s="1"/>
  <c r="H187" i="2" s="1"/>
  <c r="H145" i="2"/>
  <c r="H144" i="2" s="1"/>
  <c r="H180" i="2"/>
  <c r="H179" i="2" s="1"/>
  <c r="H178" i="2" s="1"/>
  <c r="H177" i="2" s="1"/>
  <c r="H176" i="2" s="1"/>
  <c r="H175" i="2" s="1"/>
  <c r="H151" i="2"/>
  <c r="H150" i="2" s="1"/>
  <c r="H212" i="2"/>
  <c r="H211" i="2" s="1"/>
  <c r="H210" i="2" s="1"/>
  <c r="H209" i="2" s="1"/>
  <c r="H208" i="2" s="1"/>
  <c r="H207" i="2" s="1"/>
  <c r="H11" i="2"/>
  <c r="H10" i="2" s="1"/>
  <c r="H9" i="2" s="1"/>
  <c r="H37" i="2"/>
  <c r="H36" i="2" s="1"/>
  <c r="H35" i="2" s="1"/>
  <c r="H34" i="2" s="1"/>
  <c r="H33" i="2" s="1"/>
  <c r="H64" i="2"/>
  <c r="J64" i="2" s="1"/>
  <c r="H103" i="2"/>
  <c r="H102" i="2" s="1"/>
  <c r="H130" i="2"/>
  <c r="H129" i="2" s="1"/>
  <c r="H128" i="2" s="1"/>
  <c r="H166" i="2"/>
  <c r="H165" i="2" s="1"/>
  <c r="H164" i="2" s="1"/>
  <c r="H163" i="2" s="1"/>
  <c r="H162" i="2" s="1"/>
  <c r="H161" i="2" s="1"/>
  <c r="H24" i="2"/>
  <c r="H23" i="2" s="1"/>
  <c r="H22" i="2" s="1"/>
  <c r="H21" i="2" s="1"/>
  <c r="H20" i="2" s="1"/>
  <c r="H111" i="2"/>
  <c r="H110" i="2" s="1"/>
  <c r="H88" i="2"/>
  <c r="J88" i="2" s="1"/>
  <c r="H226" i="2" l="1"/>
  <c r="H225" i="2" s="1"/>
  <c r="H224" i="2" s="1"/>
  <c r="H223" i="2" s="1"/>
  <c r="H63" i="2"/>
  <c r="H62" i="2" s="1"/>
  <c r="H61" i="2" s="1"/>
  <c r="H60" i="2" s="1"/>
  <c r="H59" i="2" s="1"/>
  <c r="H97" i="2"/>
  <c r="H8" i="2"/>
  <c r="H7" i="2" s="1"/>
  <c r="H87" i="2"/>
  <c r="H86" i="2" s="1"/>
  <c r="H85" i="2" l="1"/>
  <c r="H84" i="2" s="1"/>
  <c r="H83" i="2" s="1"/>
  <c r="H82" i="2" s="1"/>
  <c r="H127" i="2"/>
  <c r="H126" i="2" s="1"/>
  <c r="H125" i="2" s="1"/>
  <c r="H124" i="2" s="1"/>
</calcChain>
</file>

<file path=xl/sharedStrings.xml><?xml version="1.0" encoding="utf-8"?>
<sst xmlns="http://schemas.openxmlformats.org/spreadsheetml/2006/main" count="918" uniqueCount="262">
  <si>
    <t>GRAD OSIJEK</t>
  </si>
  <si>
    <t>Datum:</t>
  </si>
  <si>
    <t/>
  </si>
  <si>
    <t>Vrijeme:</t>
  </si>
  <si>
    <t>Franje Kuhača 9</t>
  </si>
  <si>
    <t>31000 Osijek</t>
  </si>
  <si>
    <t>OIB: 30050049642</t>
  </si>
  <si>
    <t>POZICIJA</t>
  </si>
  <si>
    <t>BROJ KONTA</t>
  </si>
  <si>
    <t>VRSTA PRIHODA / PRIMITAKA</t>
  </si>
  <si>
    <t>PLANIRANO</t>
  </si>
  <si>
    <t>REALIZIRANO</t>
  </si>
  <si>
    <t>RAZLIKA</t>
  </si>
  <si>
    <t>SVEUKUPNO PRIHODI</t>
  </si>
  <si>
    <t>Razdjel</t>
  </si>
  <si>
    <t>100</t>
  </si>
  <si>
    <t>PRIHODI GRADA OSIJEKA</t>
  </si>
  <si>
    <t>Glava</t>
  </si>
  <si>
    <t>10002</t>
  </si>
  <si>
    <t>NAMJENSKI I VLASTITI PRIHODI PRORAČUNSKIH KORISNIKA GRADA OSIJEKA</t>
  </si>
  <si>
    <t xml:space="preserve">Izvor </t>
  </si>
  <si>
    <t>2.</t>
  </si>
  <si>
    <t>Vlastiti prihodi</t>
  </si>
  <si>
    <t>2.2.</t>
  </si>
  <si>
    <t>Vlastiti prihodi- PRORAČUNSKI KORISNICI</t>
  </si>
  <si>
    <t xml:space="preserve">Korisnik </t>
  </si>
  <si>
    <t>PK036</t>
  </si>
  <si>
    <t>OŠ Vladimira Becića</t>
  </si>
  <si>
    <t>661</t>
  </si>
  <si>
    <t>Prihodi od prodaje proizvoda i robe te pruženih usluga</t>
  </si>
  <si>
    <t>P0212</t>
  </si>
  <si>
    <t>Prihodi od prodaje proizvoda i roba te pruženih usluga</t>
  </si>
  <si>
    <t>3.</t>
  </si>
  <si>
    <t>Prihodi za posebne namjene</t>
  </si>
  <si>
    <t>3.9.</t>
  </si>
  <si>
    <t>Prihodi po posebnim ugo./Naknada za neizgrađena park.</t>
  </si>
  <si>
    <t xml:space="preserve">3.9.1     </t>
  </si>
  <si>
    <t>PRIHODI PO POSEBNIM PROPISIMA - PRORAČUNSKI KORISNICI</t>
  </si>
  <si>
    <t>652</t>
  </si>
  <si>
    <t>Prihodi po posebnim propisima</t>
  </si>
  <si>
    <t>P0251</t>
  </si>
  <si>
    <t>4.</t>
  </si>
  <si>
    <t>Pomoći</t>
  </si>
  <si>
    <t>4.1.</t>
  </si>
  <si>
    <t>Tekuće pomoći iz državnog proračuna</t>
  </si>
  <si>
    <t xml:space="preserve">4.1.1.    </t>
  </si>
  <si>
    <t>Pomoći - PRORAČUNSKI KORISNICI</t>
  </si>
  <si>
    <t>636</t>
  </si>
  <si>
    <t>Pomoći proračunskim korisnicima iz proračuna koji im nije nadležan</t>
  </si>
  <si>
    <t>P0304</t>
  </si>
  <si>
    <t>Pomoći proračunskim korisnicima iz proračuna koji im nije nadležan - kurikularna reforma</t>
  </si>
  <si>
    <t>P0305</t>
  </si>
  <si>
    <t>Pomoć proračunskim korisnicima iz proračuna koji im nije nadležan</t>
  </si>
  <si>
    <t>4.2.</t>
  </si>
  <si>
    <t>Tekuće pomoći iz županijskog proračuna</t>
  </si>
  <si>
    <t>4.2.2</t>
  </si>
  <si>
    <t>Tekuće pomoći iz županijskog proračuna-KORISNICI</t>
  </si>
  <si>
    <t>P0328</t>
  </si>
  <si>
    <t>4.3.</t>
  </si>
  <si>
    <t>Kapitalne pomoći iz državnog proračuna</t>
  </si>
  <si>
    <t>4.3.2</t>
  </si>
  <si>
    <t>Kapitalne pomoći iz državnog proračuna-PRORAČUNSKI KORISNICI</t>
  </si>
  <si>
    <t>P0341</t>
  </si>
  <si>
    <t>4.6.</t>
  </si>
  <si>
    <t>Tek. pom. temeljem prijenos sredstava EU i od međ. org.</t>
  </si>
  <si>
    <t>4.6.1.</t>
  </si>
  <si>
    <t>Tekuće pomoći tem. prijenosa EU-PRORAČUNSKI KORISNICI</t>
  </si>
  <si>
    <t>638</t>
  </si>
  <si>
    <t>Pomoći iz državnog proračuna temeljem prijenosa EU sredstava</t>
  </si>
  <si>
    <t>P0355</t>
  </si>
  <si>
    <t>4.7.</t>
  </si>
  <si>
    <t>Tekuće pomoći od izvanproračunskih fondova/korisnika</t>
  </si>
  <si>
    <t>4.7.1.</t>
  </si>
  <si>
    <t>Tekuće pomoći od izvanproračunskih korisnika/fondova-PRO KOR</t>
  </si>
  <si>
    <t>634</t>
  </si>
  <si>
    <t>Pomoći od izvanproračunskih korisnika</t>
  </si>
  <si>
    <t>P0373</t>
  </si>
  <si>
    <t>5.</t>
  </si>
  <si>
    <t>Donacije</t>
  </si>
  <si>
    <t>5.1.</t>
  </si>
  <si>
    <t>Tekuće donacije</t>
  </si>
  <si>
    <t>5.1.2</t>
  </si>
  <si>
    <t>Tekuće donacije - PRORAČUNSKI KORISNICI</t>
  </si>
  <si>
    <t>663</t>
  </si>
  <si>
    <t>Donacije od pravnih i fizičkih osoba izvan općeg proračuna</t>
  </si>
  <si>
    <t>P0399</t>
  </si>
  <si>
    <t>5.2.</t>
  </si>
  <si>
    <t>Kapitalne donacije</t>
  </si>
  <si>
    <t>5.2.1</t>
  </si>
  <si>
    <t>Kapitalne donacije - PRORAČUNSKI KORISNICI</t>
  </si>
  <si>
    <t>P0409</t>
  </si>
  <si>
    <t>VRSTA RASHODA / IZDATAKA</t>
  </si>
  <si>
    <t>SVEUKUPNO RASHODI / IZDACI</t>
  </si>
  <si>
    <t>204</t>
  </si>
  <si>
    <t>UPRAVNI ODJEL ZA DRUŠTVENE DJELATNOSTI</t>
  </si>
  <si>
    <t>20403</t>
  </si>
  <si>
    <t>OSNOVNE ŠKOLE</t>
  </si>
  <si>
    <t>Proračunski korisnik</t>
  </si>
  <si>
    <t>9423</t>
  </si>
  <si>
    <t>OŠ VLADIMIRA BECIĆA</t>
  </si>
  <si>
    <t>1.</t>
  </si>
  <si>
    <t>Opći prihodi i primici</t>
  </si>
  <si>
    <t>1.1.</t>
  </si>
  <si>
    <t>Opći prihodi i primici (nenamjenski)</t>
  </si>
  <si>
    <t xml:space="preserve">1.1.1.    </t>
  </si>
  <si>
    <t>Prihodi iz nadležnog proračuna - PK Osnovne škole</t>
  </si>
  <si>
    <t>Glavni program</t>
  </si>
  <si>
    <t>A00</t>
  </si>
  <si>
    <t>NOVA PROGRAMSKA KLASIFIKACIJA</t>
  </si>
  <si>
    <t>Program</t>
  </si>
  <si>
    <t>1060</t>
  </si>
  <si>
    <t>REDOVNA DJELATNOST OSNOVNIH ŠKOLA</t>
  </si>
  <si>
    <t>Aktivnost</t>
  </si>
  <si>
    <t>A106001</t>
  </si>
  <si>
    <t>FINANCIRANJE TEMELJEM KRITERIJA</t>
  </si>
  <si>
    <t>329</t>
  </si>
  <si>
    <t>Ostali nespomenuti rashodi poslovanja</t>
  </si>
  <si>
    <t>R0862</t>
  </si>
  <si>
    <t>A106002</t>
  </si>
  <si>
    <t>FINANCIRANJE TEMELJEM STVARNIH TROŠKOVA</t>
  </si>
  <si>
    <t>322</t>
  </si>
  <si>
    <t>Rashodi za materijal i energiju</t>
  </si>
  <si>
    <t>R0868</t>
  </si>
  <si>
    <t xml:space="preserve">1.1.2.    </t>
  </si>
  <si>
    <t>Opći prihodi (nenamjenski) - PK Osnovne škole</t>
  </si>
  <si>
    <t>1061</t>
  </si>
  <si>
    <t>POSEBNI PROGRAMI OSNOVNIH ŠKOLA</t>
  </si>
  <si>
    <t>A106106</t>
  </si>
  <si>
    <t>PRODUŽENI BORAVAK</t>
  </si>
  <si>
    <t>311</t>
  </si>
  <si>
    <t>Plaće (Bruto)</t>
  </si>
  <si>
    <t>R0901</t>
  </si>
  <si>
    <t>312</t>
  </si>
  <si>
    <t>Ostali rashodi za zaposlene</t>
  </si>
  <si>
    <t>R0902</t>
  </si>
  <si>
    <t>313</t>
  </si>
  <si>
    <t>Doprinosi na plaće</t>
  </si>
  <si>
    <t>R0903</t>
  </si>
  <si>
    <t>321</t>
  </si>
  <si>
    <t>Naknade troškova zaposlenima</t>
  </si>
  <si>
    <t>R0904</t>
  </si>
  <si>
    <t>1.2.</t>
  </si>
  <si>
    <t>Decentralizirana funkcija-osnovno školstvo</t>
  </si>
  <si>
    <t>R0863</t>
  </si>
  <si>
    <t>R0864</t>
  </si>
  <si>
    <t>323</t>
  </si>
  <si>
    <t>Rashodi za usluge</t>
  </si>
  <si>
    <t>R0865</t>
  </si>
  <si>
    <t>R0866</t>
  </si>
  <si>
    <t>343</t>
  </si>
  <si>
    <t>Ostali financijski rashodi</t>
  </si>
  <si>
    <t>R0867</t>
  </si>
  <si>
    <t>R0869</t>
  </si>
  <si>
    <t>R0870</t>
  </si>
  <si>
    <t>1062</t>
  </si>
  <si>
    <t>ULAGANJE U OBJEKTE OSNOVNIH ŠKOLA</t>
  </si>
  <si>
    <t>A106202</t>
  </si>
  <si>
    <t>UREĐENJE I OPREMANJE ŠKOLA</t>
  </si>
  <si>
    <t>422</t>
  </si>
  <si>
    <t>Postrojenja i oprema</t>
  </si>
  <si>
    <t>R0918</t>
  </si>
  <si>
    <t>R0871</t>
  </si>
  <si>
    <t>R0872</t>
  </si>
  <si>
    <t>R0873</t>
  </si>
  <si>
    <t>R0874</t>
  </si>
  <si>
    <t>R0875</t>
  </si>
  <si>
    <t>R0919</t>
  </si>
  <si>
    <t>424</t>
  </si>
  <si>
    <t>Knjige, umjetnička djela i ostale izložbene vrijednosti</t>
  </si>
  <si>
    <t>R0920</t>
  </si>
  <si>
    <t>R0876</t>
  </si>
  <si>
    <t>R0877</t>
  </si>
  <si>
    <t>R0878</t>
  </si>
  <si>
    <t>R0879</t>
  </si>
  <si>
    <t>A106102</t>
  </si>
  <si>
    <t>ŠKOLSKA KUHINJA</t>
  </si>
  <si>
    <t>R0890</t>
  </si>
  <si>
    <t>R0905</t>
  </si>
  <si>
    <t>R0906</t>
  </si>
  <si>
    <t>R0907</t>
  </si>
  <si>
    <t>A106108</t>
  </si>
  <si>
    <t>UČENIČKA ZADRUGA</t>
  </si>
  <si>
    <t>R0908</t>
  </si>
  <si>
    <t>R0909</t>
  </si>
  <si>
    <t>R0910</t>
  </si>
  <si>
    <t>R0880</t>
  </si>
  <si>
    <t>Naknade troškova zaposlenima - POSEBNI ODJELI</t>
  </si>
  <si>
    <t>R0881</t>
  </si>
  <si>
    <t>Rashodi za materijal i energiju  -  KURIKULARNA REFORMA ostali materijali</t>
  </si>
  <si>
    <t>R0882</t>
  </si>
  <si>
    <t>Rashodi za materijal i energiju  - POSEBNI ODJELI</t>
  </si>
  <si>
    <t>R0883</t>
  </si>
  <si>
    <t>Rashodi za usluge - POSEBNI ODJELI</t>
  </si>
  <si>
    <t>R0884</t>
  </si>
  <si>
    <t>Ostali nespomenuti rashodi poslovanja - POSEBNI ODJELI</t>
  </si>
  <si>
    <t>372</t>
  </si>
  <si>
    <t>Ostale naknade građanima i kućanstvima iz proračuna</t>
  </si>
  <si>
    <t>R0885</t>
  </si>
  <si>
    <t>Ostale naknade građanima i kućanstvima iz proračuna - BESPLATNE RADNE BILJEŽNICE 2020</t>
  </si>
  <si>
    <t>A106004</t>
  </si>
  <si>
    <t>RASHODI ZA ZAPOSLENE U OSNOVNIM ŠKOLAMA</t>
  </si>
  <si>
    <t>R0886</t>
  </si>
  <si>
    <t>Bruto plaće za redovito zaposlene</t>
  </si>
  <si>
    <t>R0887</t>
  </si>
  <si>
    <t>A106005</t>
  </si>
  <si>
    <t>OSTALI RASHODI ZA ZAPOSLENE U OSNOVNOM ŠKOLSTVU</t>
  </si>
  <si>
    <t>R0888</t>
  </si>
  <si>
    <t>R0889</t>
  </si>
  <si>
    <t>A106104</t>
  </si>
  <si>
    <t>STRUČNA VIJEĆA, MENTORSTVA, NATJECANJA, STRUČNI ISPITI I KURIKULARNA REFORMA</t>
  </si>
  <si>
    <t>R0892</t>
  </si>
  <si>
    <t>R0893</t>
  </si>
  <si>
    <t>R0894</t>
  </si>
  <si>
    <t>R0895</t>
  </si>
  <si>
    <t>R0921</t>
  </si>
  <si>
    <t>R0922</t>
  </si>
  <si>
    <t>Knjige, umjetnička djela i os.... -SUFINANCIRANJE ŠKOLSKE LEKTIRE</t>
  </si>
  <si>
    <t>R0923</t>
  </si>
  <si>
    <t>Knjige, umjetnička djela i os.... - BESPLATNI UDŽBENICI ZA UČENIKE 2020</t>
  </si>
  <si>
    <t>Tekući projekt</t>
  </si>
  <si>
    <t>T106104</t>
  </si>
  <si>
    <t>ERASMUS</t>
  </si>
  <si>
    <t>R0911</t>
  </si>
  <si>
    <t>R0912</t>
  </si>
  <si>
    <t>R0913</t>
  </si>
  <si>
    <t>R0914</t>
  </si>
  <si>
    <t>R0915</t>
  </si>
  <si>
    <t>R0916</t>
  </si>
  <si>
    <t>R0917</t>
  </si>
  <si>
    <t>A106105</t>
  </si>
  <si>
    <t>STRUČNO OSPOSOBLJAVANJE</t>
  </si>
  <si>
    <t>R0896</t>
  </si>
  <si>
    <t>PSIHOLOG PRIPRAVNIK - Plaće (Bruto)</t>
  </si>
  <si>
    <t>R0897</t>
  </si>
  <si>
    <t>PSIHOLOG PRIPRAVNIK - Regres</t>
  </si>
  <si>
    <t>R0898</t>
  </si>
  <si>
    <t>PSIHOLOG PRIPRAVNIK - Doprinosi na plaće</t>
  </si>
  <si>
    <t>R0899</t>
  </si>
  <si>
    <t>PSIHOLOG PRIPRAVNIK - Naknade troškova zaposlenima</t>
  </si>
  <si>
    <t>324</t>
  </si>
  <si>
    <t>Naknade troškova osobama izvan radnog odnosa</t>
  </si>
  <si>
    <t>R0900</t>
  </si>
  <si>
    <t>A106103</t>
  </si>
  <si>
    <t>UČENIČKE EKSKURZIJE</t>
  </si>
  <si>
    <t>R0891</t>
  </si>
  <si>
    <t>R0924</t>
  </si>
  <si>
    <t>Realizacija Proračuna za razdoblje od 1.1.2020 do 12.6.2020</t>
  </si>
  <si>
    <t>REBALANS 2</t>
  </si>
  <si>
    <t>Postrojenja i oprema za PRODUŽENI BORAVAK</t>
  </si>
  <si>
    <t>Višak/Manjak prihoda - UČENIČKA ZADRUGA</t>
  </si>
  <si>
    <t>Višak/Manjak prihoda - kurikularna reforma</t>
  </si>
  <si>
    <t>Višak/Manjak prihoda - POSEBNI ODJELI</t>
  </si>
  <si>
    <t>Višak/Manjak prihoda - ABECEDA</t>
  </si>
  <si>
    <t>UGOVOR O DJELU SLOVAČKI - Ministarstvo</t>
  </si>
  <si>
    <t>Ostali nespomenuti rashodi poslovanja - višak prihoda UZ</t>
  </si>
  <si>
    <t>Postrojenja i oprema za POSEBNE ODJELE - višak prihoda</t>
  </si>
  <si>
    <t>Rashodi za materijal i energiju  -  KURIKULARNA REFORMA ostali materijali - višak prihoda</t>
  </si>
  <si>
    <t>Postrojenja i oprema - kurikularna reforma - višak prihoda</t>
  </si>
  <si>
    <t>Knjige, umjetnička djela i os.... - kurikularna reforma STRUČNA LITERATURA - višak prihoda</t>
  </si>
  <si>
    <t>Plaće (Bruto) - višak prihoda</t>
  </si>
  <si>
    <t>Doprinosi na plaće - višak prihoda</t>
  </si>
  <si>
    <t>Rebalans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</si>
</sst>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A]dd\.mm\.yyyy"/>
    <numFmt numFmtId="165" formatCode="[$-1041A]h:mm"/>
    <numFmt numFmtId="166" formatCode="[$-1041A]#,##0.00;\-\ #,##0.00"/>
    <numFmt numFmtId="167" formatCode="#,##0.00_ ;\-#,##0.00\ 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A3C9B9"/>
        <bgColor rgb="FFA3C9B9"/>
      </patternFill>
    </fill>
    <fill>
      <patternFill patternType="none">
        <fgColor rgb="FFA3C9B9"/>
        <bgColor rgb="FFA3C9B9"/>
      </patternFill>
    </fill>
    <fill>
      <patternFill patternType="solid">
        <fgColor rgb="FFFFFF97"/>
        <bgColor rgb="FFFFFF97"/>
      </patternFill>
    </fill>
    <fill>
      <patternFill patternType="solid">
        <fgColor rgb="FF3535FF"/>
        <bgColor rgb="FF3535FF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A3C9B9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14" borderId="0" applyNumberFormat="0" applyBorder="0" applyAlignment="0" applyProtection="0"/>
  </cellStyleXfs>
  <cellXfs count="90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5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center" wrapText="1" readingOrder="1"/>
    </xf>
    <xf numFmtId="166" fontId="5" fillId="2" borderId="0" xfId="1" applyNumberFormat="1" applyFont="1" applyFill="1" applyBorder="1" applyAlignment="1">
      <alignment horizontal="right" vertical="center" wrapText="1" readingOrder="1"/>
    </xf>
    <xf numFmtId="0" fontId="5" fillId="3" borderId="0" xfId="1" applyNumberFormat="1" applyFont="1" applyFill="1" applyBorder="1" applyAlignment="1">
      <alignment horizontal="left" vertical="center" wrapText="1" readingOrder="1"/>
    </xf>
    <xf numFmtId="0" fontId="5" fillId="3" borderId="0" xfId="1" applyNumberFormat="1" applyFont="1" applyFill="1" applyBorder="1" applyAlignment="1">
      <alignment vertical="center" wrapText="1" readingOrder="1"/>
    </xf>
    <xf numFmtId="166" fontId="5" fillId="3" borderId="0" xfId="1" applyNumberFormat="1" applyFont="1" applyFill="1" applyBorder="1" applyAlignment="1">
      <alignment horizontal="right" vertical="center" wrapText="1" readingOrder="1"/>
    </xf>
    <xf numFmtId="0" fontId="5" fillId="4" borderId="0" xfId="1" applyNumberFormat="1" applyFont="1" applyFill="1" applyBorder="1" applyAlignment="1">
      <alignment horizontal="left" vertical="center" wrapText="1" readingOrder="1"/>
    </xf>
    <xf numFmtId="0" fontId="5" fillId="4" borderId="0" xfId="1" applyNumberFormat="1" applyFont="1" applyFill="1" applyBorder="1" applyAlignment="1">
      <alignment vertical="center" wrapText="1" readingOrder="1"/>
    </xf>
    <xf numFmtId="166" fontId="5" fillId="4" borderId="0" xfId="1" applyNumberFormat="1" applyFont="1" applyFill="1" applyBorder="1" applyAlignment="1">
      <alignment horizontal="right" vertical="center" wrapText="1" readingOrder="1"/>
    </xf>
    <xf numFmtId="0" fontId="6" fillId="5" borderId="0" xfId="1" applyNumberFormat="1" applyFont="1" applyFill="1" applyBorder="1" applyAlignment="1">
      <alignment horizontal="left" vertical="center" wrapText="1" readingOrder="1"/>
    </xf>
    <xf numFmtId="0" fontId="6" fillId="5" borderId="0" xfId="1" applyNumberFormat="1" applyFont="1" applyFill="1" applyBorder="1" applyAlignment="1">
      <alignment vertical="center" wrapText="1" readingOrder="1"/>
    </xf>
    <xf numFmtId="166" fontId="6" fillId="5" borderId="0" xfId="1" applyNumberFormat="1" applyFont="1" applyFill="1" applyBorder="1" applyAlignment="1">
      <alignment horizontal="right" vertical="center" wrapText="1" readingOrder="1"/>
    </xf>
    <xf numFmtId="0" fontId="6" fillId="6" borderId="0" xfId="1" applyNumberFormat="1" applyFont="1" applyFill="1" applyBorder="1" applyAlignment="1">
      <alignment horizontal="left" vertical="center" wrapText="1" readingOrder="1"/>
    </xf>
    <xf numFmtId="0" fontId="6" fillId="6" borderId="0" xfId="1" applyNumberFormat="1" applyFont="1" applyFill="1" applyBorder="1" applyAlignment="1">
      <alignment vertical="center" wrapText="1" readingOrder="1"/>
    </xf>
    <xf numFmtId="166" fontId="6" fillId="6" borderId="0" xfId="1" applyNumberFormat="1" applyFont="1" applyFill="1" applyBorder="1" applyAlignment="1">
      <alignment horizontal="right" vertical="center" wrapText="1" readingOrder="1"/>
    </xf>
    <xf numFmtId="0" fontId="6" fillId="7" borderId="0" xfId="1" applyNumberFormat="1" applyFont="1" applyFill="1" applyBorder="1" applyAlignment="1">
      <alignment horizontal="left" vertical="center" wrapText="1" readingOrder="1"/>
    </xf>
    <xf numFmtId="0" fontId="6" fillId="7" borderId="0" xfId="1" applyNumberFormat="1" applyFont="1" applyFill="1" applyBorder="1" applyAlignment="1">
      <alignment vertical="center" wrapText="1" readingOrder="1"/>
    </xf>
    <xf numFmtId="166" fontId="6" fillId="7" borderId="0" xfId="1" applyNumberFormat="1" applyFont="1" applyFill="1" applyBorder="1" applyAlignment="1">
      <alignment horizontal="right" vertical="center" wrapText="1" readingOrder="1"/>
    </xf>
    <xf numFmtId="0" fontId="6" fillId="8" borderId="0" xfId="1" applyNumberFormat="1" applyFont="1" applyFill="1" applyBorder="1" applyAlignment="1">
      <alignment horizontal="left" vertical="center" wrapText="1" readingOrder="1"/>
    </xf>
    <xf numFmtId="0" fontId="6" fillId="8" borderId="0" xfId="1" applyNumberFormat="1" applyFont="1" applyFill="1" applyBorder="1" applyAlignment="1">
      <alignment vertical="center" wrapText="1" readingOrder="1"/>
    </xf>
    <xf numFmtId="166" fontId="6" fillId="8" borderId="0" xfId="1" applyNumberFormat="1" applyFont="1" applyFill="1" applyBorder="1" applyAlignment="1">
      <alignment horizontal="right" vertical="center" wrapText="1" readingOrder="1"/>
    </xf>
    <xf numFmtId="0" fontId="2" fillId="8" borderId="0" xfId="1" applyNumberFormat="1" applyFont="1" applyFill="1" applyBorder="1" applyAlignment="1">
      <alignment horizontal="left" vertical="center" wrapText="1" readingOrder="1"/>
    </xf>
    <xf numFmtId="0" fontId="2" fillId="8" borderId="0" xfId="1" applyNumberFormat="1" applyFont="1" applyFill="1" applyBorder="1" applyAlignment="1">
      <alignment vertical="center" wrapText="1" readingOrder="1"/>
    </xf>
    <xf numFmtId="166" fontId="2" fillId="8" borderId="0" xfId="1" applyNumberFormat="1" applyFont="1" applyFill="1" applyBorder="1" applyAlignment="1">
      <alignment horizontal="right" vertical="center" wrapText="1" readingOrder="1"/>
    </xf>
    <xf numFmtId="0" fontId="6" fillId="9" borderId="0" xfId="1" applyNumberFormat="1" applyFont="1" applyFill="1" applyBorder="1" applyAlignment="1">
      <alignment horizontal="left" vertical="center" wrapText="1" readingOrder="1"/>
    </xf>
    <xf numFmtId="0" fontId="6" fillId="9" borderId="0" xfId="1" applyNumberFormat="1" applyFont="1" applyFill="1" applyBorder="1" applyAlignment="1">
      <alignment vertical="center" wrapText="1" readingOrder="1"/>
    </xf>
    <xf numFmtId="166" fontId="6" fillId="9" borderId="0" xfId="1" applyNumberFormat="1" applyFont="1" applyFill="1" applyBorder="1" applyAlignment="1">
      <alignment horizontal="right" vertical="center" wrapText="1" readingOrder="1"/>
    </xf>
    <xf numFmtId="0" fontId="5" fillId="10" borderId="0" xfId="1" applyNumberFormat="1" applyFont="1" applyFill="1" applyBorder="1" applyAlignment="1">
      <alignment horizontal="left" vertical="center" wrapText="1" readingOrder="1"/>
    </xf>
    <xf numFmtId="0" fontId="5" fillId="10" borderId="0" xfId="1" applyNumberFormat="1" applyFont="1" applyFill="1" applyBorder="1" applyAlignment="1">
      <alignment vertical="center" wrapText="1" readingOrder="1"/>
    </xf>
    <xf numFmtId="166" fontId="5" fillId="10" borderId="0" xfId="1" applyNumberFormat="1" applyFont="1" applyFill="1" applyBorder="1" applyAlignment="1">
      <alignment horizontal="right" vertical="center" wrapText="1" readingOrder="1"/>
    </xf>
    <xf numFmtId="0" fontId="6" fillId="11" borderId="0" xfId="1" applyNumberFormat="1" applyFont="1" applyFill="1" applyBorder="1" applyAlignment="1">
      <alignment horizontal="left" vertical="center" wrapText="1" readingOrder="1"/>
    </xf>
    <xf numFmtId="0" fontId="6" fillId="11" borderId="0" xfId="1" applyNumberFormat="1" applyFont="1" applyFill="1" applyBorder="1" applyAlignment="1">
      <alignment vertical="center" wrapText="1" readingOrder="1"/>
    </xf>
    <xf numFmtId="166" fontId="6" fillId="11" borderId="0" xfId="1" applyNumberFormat="1" applyFont="1" applyFill="1" applyBorder="1" applyAlignment="1">
      <alignment horizontal="right" vertical="center" wrapText="1" readingOrder="1"/>
    </xf>
    <xf numFmtId="0" fontId="6" fillId="12" borderId="0" xfId="1" applyNumberFormat="1" applyFont="1" applyFill="1" applyBorder="1" applyAlignment="1">
      <alignment horizontal="left" vertical="center" wrapText="1" readingOrder="1"/>
    </xf>
    <xf numFmtId="0" fontId="6" fillId="12" borderId="0" xfId="1" applyNumberFormat="1" applyFont="1" applyFill="1" applyBorder="1" applyAlignment="1">
      <alignment vertical="center" wrapText="1" readingOrder="1"/>
    </xf>
    <xf numFmtId="166" fontId="6" fillId="12" borderId="0" xfId="1" applyNumberFormat="1" applyFont="1" applyFill="1" applyBorder="1" applyAlignment="1">
      <alignment horizontal="right" vertical="center" wrapText="1" readingOrder="1"/>
    </xf>
    <xf numFmtId="0" fontId="6" fillId="13" borderId="0" xfId="1" applyNumberFormat="1" applyFont="1" applyFill="1" applyBorder="1" applyAlignment="1">
      <alignment horizontal="left" vertical="center" wrapText="1" readingOrder="1"/>
    </xf>
    <xf numFmtId="0" fontId="6" fillId="13" borderId="0" xfId="1" applyNumberFormat="1" applyFont="1" applyFill="1" applyBorder="1" applyAlignment="1">
      <alignment vertical="center" wrapText="1" readingOrder="1"/>
    </xf>
    <xf numFmtId="166" fontId="6" fillId="13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6" fontId="6" fillId="7" borderId="0" xfId="1" applyNumberFormat="1" applyFont="1" applyFill="1" applyBorder="1" applyAlignment="1">
      <alignment horizontal="right" vertical="center" wrapText="1" readingOrder="1"/>
    </xf>
    <xf numFmtId="0" fontId="8" fillId="14" borderId="1" xfId="2" applyNumberFormat="1" applyBorder="1" applyAlignment="1">
      <alignment horizontal="right" vertical="center" wrapText="1" readingOrder="1"/>
    </xf>
    <xf numFmtId="0" fontId="1" fillId="0" borderId="0" xfId="0" applyFont="1" applyFill="1" applyBorder="1"/>
    <xf numFmtId="0" fontId="6" fillId="15" borderId="0" xfId="1" applyNumberFormat="1" applyFont="1" applyFill="1" applyBorder="1" applyAlignment="1">
      <alignment horizontal="left" vertical="center" wrapText="1" readingOrder="1"/>
    </xf>
    <xf numFmtId="0" fontId="6" fillId="15" borderId="0" xfId="1" applyNumberFormat="1" applyFont="1" applyFill="1" applyBorder="1" applyAlignment="1">
      <alignment vertical="center" wrapText="1" readingOrder="1"/>
    </xf>
    <xf numFmtId="166" fontId="6" fillId="15" borderId="0" xfId="1" applyNumberFormat="1" applyFont="1" applyFill="1" applyBorder="1" applyAlignment="1">
      <alignment horizontal="right" vertical="center" wrapText="1" readingOrder="1"/>
    </xf>
    <xf numFmtId="0" fontId="2" fillId="15" borderId="0" xfId="1" applyNumberFormat="1" applyFont="1" applyFill="1" applyBorder="1" applyAlignment="1">
      <alignment horizontal="left" vertical="center" wrapText="1" readingOrder="1"/>
    </xf>
    <xf numFmtId="0" fontId="2" fillId="15" borderId="0" xfId="1" applyNumberFormat="1" applyFont="1" applyFill="1" applyBorder="1" applyAlignment="1">
      <alignment vertical="center" wrapText="1" readingOrder="1"/>
    </xf>
    <xf numFmtId="166" fontId="2" fillId="15" borderId="0" xfId="1" applyNumberFormat="1" applyFont="1" applyFill="1" applyBorder="1" applyAlignment="1">
      <alignment horizontal="right" vertical="center" wrapText="1" readingOrder="1"/>
    </xf>
    <xf numFmtId="167" fontId="1" fillId="0" borderId="0" xfId="0" applyNumberFormat="1" applyFont="1" applyFill="1" applyBorder="1"/>
    <xf numFmtId="0" fontId="6" fillId="16" borderId="0" xfId="1" applyNumberFormat="1" applyFont="1" applyFill="1" applyBorder="1" applyAlignment="1">
      <alignment horizontal="left" vertical="center" wrapText="1" readingOrder="1"/>
    </xf>
    <xf numFmtId="0" fontId="6" fillId="16" borderId="0" xfId="1" applyNumberFormat="1" applyFont="1" applyFill="1" applyBorder="1" applyAlignment="1">
      <alignment vertical="center" wrapText="1" readingOrder="1"/>
    </xf>
    <xf numFmtId="166" fontId="6" fillId="16" borderId="0" xfId="1" applyNumberFormat="1" applyFont="1" applyFill="1" applyBorder="1" applyAlignment="1">
      <alignment horizontal="right" vertical="center" wrapText="1" readingOrder="1"/>
    </xf>
    <xf numFmtId="0" fontId="2" fillId="16" borderId="0" xfId="1" applyNumberFormat="1" applyFont="1" applyFill="1" applyBorder="1" applyAlignment="1">
      <alignment horizontal="left" vertical="center" wrapText="1" readingOrder="1"/>
    </xf>
    <xf numFmtId="0" fontId="2" fillId="16" borderId="0" xfId="1" applyNumberFormat="1" applyFont="1" applyFill="1" applyBorder="1" applyAlignment="1">
      <alignment vertical="center" wrapText="1" readingOrder="1"/>
    </xf>
    <xf numFmtId="166" fontId="2" fillId="16" borderId="0" xfId="1" applyNumberFormat="1" applyFont="1" applyFill="1" applyBorder="1" applyAlignment="1">
      <alignment horizontal="right" vertical="center" wrapText="1" readingOrder="1"/>
    </xf>
    <xf numFmtId="166" fontId="6" fillId="15" borderId="0" xfId="1" applyNumberFormat="1" applyFont="1" applyFill="1" applyBorder="1" applyAlignment="1">
      <alignment horizontal="right" vertical="center" wrapText="1" readingOrder="1"/>
    </xf>
    <xf numFmtId="0" fontId="1" fillId="15" borderId="0" xfId="0" applyFont="1" applyFill="1" applyBorder="1"/>
    <xf numFmtId="166" fontId="2" fillId="15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6" fontId="6" fillId="15" borderId="0" xfId="1" applyNumberFormat="1" applyFont="1" applyFill="1" applyBorder="1" applyAlignment="1">
      <alignment horizontal="right" vertical="center" wrapText="1" readingOrder="1"/>
    </xf>
    <xf numFmtId="0" fontId="1" fillId="15" borderId="0" xfId="0" applyFont="1" applyFill="1" applyBorder="1"/>
    <xf numFmtId="166" fontId="2" fillId="15" borderId="0" xfId="1" applyNumberFormat="1" applyFont="1" applyFill="1" applyBorder="1" applyAlignment="1">
      <alignment horizontal="right" vertical="center" wrapText="1" readingOrder="1"/>
    </xf>
    <xf numFmtId="166" fontId="2" fillId="16" borderId="0" xfId="1" applyNumberFormat="1" applyFont="1" applyFill="1" applyBorder="1" applyAlignment="1">
      <alignment horizontal="right" vertical="center" wrapText="1" readingOrder="1"/>
    </xf>
    <xf numFmtId="166" fontId="6" fillId="8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66" fontId="2" fillId="8" borderId="0" xfId="1" applyNumberFormat="1" applyFont="1" applyFill="1" applyBorder="1" applyAlignment="1">
      <alignment horizontal="right" vertical="center" wrapText="1" readingOrder="1"/>
    </xf>
    <xf numFmtId="166" fontId="6" fillId="15" borderId="0" xfId="1" applyNumberFormat="1" applyFont="1" applyFill="1" applyBorder="1" applyAlignment="1">
      <alignment horizontal="right" vertical="center" wrapText="1" readingOrder="1"/>
    </xf>
    <xf numFmtId="0" fontId="1" fillId="15" borderId="0" xfId="0" applyFont="1" applyFill="1" applyBorder="1"/>
    <xf numFmtId="166" fontId="2" fillId="15" borderId="0" xfId="1" applyNumberFormat="1" applyFont="1" applyFill="1" applyBorder="1" applyAlignment="1">
      <alignment horizontal="right" vertical="center" wrapText="1" readingOrder="1"/>
    </xf>
    <xf numFmtId="166" fontId="6" fillId="6" borderId="0" xfId="1" applyNumberFormat="1" applyFont="1" applyFill="1" applyBorder="1" applyAlignment="1">
      <alignment horizontal="right" vertical="center" wrapText="1" readingOrder="1"/>
    </xf>
    <xf numFmtId="166" fontId="6" fillId="9" borderId="0" xfId="1" applyNumberFormat="1" applyFont="1" applyFill="1" applyBorder="1" applyAlignment="1">
      <alignment horizontal="right" vertical="center" wrapText="1" readingOrder="1"/>
    </xf>
    <xf numFmtId="166" fontId="6" fillId="7" borderId="0" xfId="1" applyNumberFormat="1" applyFont="1" applyFill="1" applyBorder="1" applyAlignment="1">
      <alignment horizontal="right" vertical="center" wrapText="1" readingOrder="1"/>
    </xf>
    <xf numFmtId="166" fontId="6" fillId="5" borderId="0" xfId="1" applyNumberFormat="1" applyFont="1" applyFill="1" applyBorder="1" applyAlignment="1">
      <alignment horizontal="right" vertical="center" wrapText="1" readingOrder="1"/>
    </xf>
    <xf numFmtId="166" fontId="2" fillId="16" borderId="0" xfId="1" applyNumberFormat="1" applyFont="1" applyFill="1" applyBorder="1" applyAlignment="1">
      <alignment horizontal="right" vertical="center" wrapText="1" readingOrder="1"/>
    </xf>
    <xf numFmtId="166" fontId="6" fillId="16" borderId="0" xfId="1" applyNumberFormat="1" applyFont="1" applyFill="1" applyBorder="1" applyAlignment="1">
      <alignment horizontal="right" vertical="center" wrapText="1" readingOrder="1"/>
    </xf>
    <xf numFmtId="166" fontId="5" fillId="2" borderId="0" xfId="1" applyNumberFormat="1" applyFont="1" applyFill="1" applyBorder="1" applyAlignment="1">
      <alignment horizontal="right" vertical="center" wrapText="1" readingOrder="1"/>
    </xf>
    <xf numFmtId="166" fontId="5" fillId="3" borderId="0" xfId="1" applyNumberFormat="1" applyFont="1" applyFill="1" applyBorder="1" applyAlignment="1">
      <alignment horizontal="right" vertical="center" wrapText="1" readingOrder="1"/>
    </xf>
    <xf numFmtId="166" fontId="5" fillId="4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164" fontId="2" fillId="0" borderId="0" xfId="1" applyNumberFormat="1" applyFont="1" applyFill="1" applyBorder="1" applyAlignment="1">
      <alignment horizontal="left" vertical="top" wrapText="1" readingOrder="1"/>
    </xf>
    <xf numFmtId="165" fontId="2" fillId="0" borderId="0" xfId="1" applyNumberFormat="1" applyFont="1" applyFill="1" applyBorder="1" applyAlignment="1">
      <alignment horizontal="left" vertical="top" wrapText="1" readingOrder="1"/>
    </xf>
  </cellXfs>
  <cellStyles count="3">
    <cellStyle name="Dobro" xfId="2" builtinId="26"/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FEDE01"/>
      <rgbColor rgb="00FFEE75"/>
      <rgbColor rgb="00A3C9B9"/>
      <rgbColor rgb="00FFFF97"/>
      <rgbColor rgb="003535FF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showGridLines="0" tabSelected="1" zoomScale="130" zoomScaleNormal="130" workbookViewId="0">
      <selection activeCell="B13" sqref="B13:M13"/>
    </sheetView>
  </sheetViews>
  <sheetFormatPr defaultRowHeight="15" x14ac:dyDescent="0.25"/>
  <cols>
    <col min="1" max="1" width="9.140625" style="43"/>
    <col min="2" max="2" width="13.42578125" customWidth="1"/>
    <col min="3" max="3" width="14.85546875" customWidth="1"/>
    <col min="4" max="4" width="63.42578125" customWidth="1"/>
    <col min="5" max="5" width="14.85546875" customWidth="1"/>
    <col min="6" max="6" width="15" customWidth="1"/>
    <col min="7" max="7" width="1.140625" customWidth="1"/>
    <col min="8" max="8" width="10.28515625" customWidth="1"/>
    <col min="9" max="9" width="0.5703125" customWidth="1"/>
    <col min="10" max="10" width="1.42578125" customWidth="1"/>
    <col min="11" max="11" width="13.28515625" customWidth="1"/>
    <col min="12" max="12" width="0" hidden="1" customWidth="1"/>
    <col min="13" max="13" width="1.140625" customWidth="1"/>
    <col min="14" max="14" width="0" hidden="1" customWidth="1"/>
    <col min="15" max="15" width="6.7109375" customWidth="1"/>
  </cols>
  <sheetData>
    <row r="1" spans="2:13" x14ac:dyDescent="0.25">
      <c r="B1" s="83" t="s">
        <v>0</v>
      </c>
      <c r="C1" s="69"/>
      <c r="D1" s="69"/>
      <c r="E1" s="69"/>
      <c r="F1" s="69"/>
      <c r="G1" s="69"/>
      <c r="H1" s="1" t="s">
        <v>1</v>
      </c>
      <c r="J1" s="88">
        <v>43994.657389294</v>
      </c>
      <c r="K1" s="69"/>
      <c r="L1" s="69"/>
      <c r="M1" s="69"/>
    </row>
    <row r="2" spans="2:13" ht="1.35" customHeight="1" x14ac:dyDescent="0.25"/>
    <row r="3" spans="2:13" x14ac:dyDescent="0.25">
      <c r="B3" s="83" t="s">
        <v>2</v>
      </c>
      <c r="C3" s="69"/>
      <c r="D3" s="69"/>
      <c r="E3" s="69"/>
      <c r="F3" s="69"/>
      <c r="G3" s="69"/>
      <c r="H3" s="1" t="s">
        <v>3</v>
      </c>
      <c r="J3" s="89">
        <v>43994.657389294</v>
      </c>
      <c r="K3" s="69"/>
      <c r="L3" s="69"/>
      <c r="M3" s="69"/>
    </row>
    <row r="4" spans="2:13" ht="1.35" customHeight="1" x14ac:dyDescent="0.25"/>
    <row r="5" spans="2:13" ht="12.75" customHeight="1" x14ac:dyDescent="0.25">
      <c r="B5" s="83" t="s">
        <v>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2:13" ht="1.35" customHeight="1" x14ac:dyDescent="0.25"/>
    <row r="7" spans="2:13" ht="12.75" customHeight="1" x14ac:dyDescent="0.25">
      <c r="B7" s="83" t="s">
        <v>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13" ht="1.35" customHeight="1" x14ac:dyDescent="0.25"/>
    <row r="9" spans="2:13" ht="12.75" customHeight="1" x14ac:dyDescent="0.25">
      <c r="B9" s="83" t="s">
        <v>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2:13" ht="8.4499999999999993" customHeight="1" x14ac:dyDescent="0.25"/>
    <row r="11" spans="2:13" ht="19.899999999999999" customHeight="1" x14ac:dyDescent="0.25">
      <c r="B11" s="84" t="s">
        <v>261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2:13" ht="1.5" customHeight="1" x14ac:dyDescent="0.25"/>
    <row r="13" spans="2:13" ht="19.899999999999999" customHeight="1" x14ac:dyDescent="0.25">
      <c r="B13" s="85" t="s">
        <v>246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2:13" ht="8.65" customHeight="1" x14ac:dyDescent="0.25"/>
    <row r="15" spans="2:13" ht="7.15" customHeight="1" x14ac:dyDescent="0.25"/>
    <row r="16" spans="2:13" x14ac:dyDescent="0.25">
      <c r="B16" s="2" t="s">
        <v>7</v>
      </c>
      <c r="C16" s="2" t="s">
        <v>8</v>
      </c>
      <c r="D16" s="2" t="s">
        <v>9</v>
      </c>
      <c r="E16" s="3" t="s">
        <v>10</v>
      </c>
      <c r="F16" s="3" t="s">
        <v>11</v>
      </c>
      <c r="G16" s="86" t="s">
        <v>12</v>
      </c>
      <c r="H16" s="87"/>
      <c r="I16" s="87"/>
      <c r="J16" s="87"/>
      <c r="K16" s="45" t="s">
        <v>247</v>
      </c>
    </row>
    <row r="17" spans="2:11" x14ac:dyDescent="0.25">
      <c r="B17" s="4" t="s">
        <v>2</v>
      </c>
      <c r="C17" s="4" t="s">
        <v>2</v>
      </c>
      <c r="D17" s="5" t="s">
        <v>13</v>
      </c>
      <c r="E17" s="6">
        <v>5529697</v>
      </c>
      <c r="F17" s="6">
        <v>0</v>
      </c>
      <c r="G17" s="80">
        <v>5529697</v>
      </c>
      <c r="H17" s="69"/>
      <c r="I17" s="69"/>
      <c r="J17" s="69"/>
      <c r="K17" s="6">
        <f>K18</f>
        <v>5577237</v>
      </c>
    </row>
    <row r="18" spans="2:11" x14ac:dyDescent="0.25">
      <c r="B18" s="7" t="s">
        <v>14</v>
      </c>
      <c r="C18" s="7" t="s">
        <v>15</v>
      </c>
      <c r="D18" s="8" t="s">
        <v>16</v>
      </c>
      <c r="E18" s="9">
        <v>5529697</v>
      </c>
      <c r="F18" s="9">
        <v>0</v>
      </c>
      <c r="G18" s="81">
        <v>5529697</v>
      </c>
      <c r="H18" s="69"/>
      <c r="I18" s="69"/>
      <c r="J18" s="69"/>
      <c r="K18" s="9">
        <f>K19</f>
        <v>5577237</v>
      </c>
    </row>
    <row r="19" spans="2:11" x14ac:dyDescent="0.25">
      <c r="B19" s="10" t="s">
        <v>17</v>
      </c>
      <c r="C19" s="10" t="s">
        <v>18</v>
      </c>
      <c r="D19" s="11" t="s">
        <v>19</v>
      </c>
      <c r="E19" s="12">
        <v>5529697</v>
      </c>
      <c r="F19" s="12">
        <v>0</v>
      </c>
      <c r="G19" s="82">
        <v>5529697</v>
      </c>
      <c r="H19" s="69"/>
      <c r="I19" s="69"/>
      <c r="J19" s="69"/>
      <c r="K19" s="12">
        <f>K20+K25+K32+K64</f>
        <v>5577237</v>
      </c>
    </row>
    <row r="20" spans="2:11" x14ac:dyDescent="0.25">
      <c r="B20" s="13" t="s">
        <v>20</v>
      </c>
      <c r="C20" s="13" t="s">
        <v>21</v>
      </c>
      <c r="D20" s="14" t="s">
        <v>22</v>
      </c>
      <c r="E20" s="15">
        <v>30000</v>
      </c>
      <c r="F20" s="15">
        <v>0</v>
      </c>
      <c r="G20" s="77">
        <v>30000</v>
      </c>
      <c r="H20" s="69"/>
      <c r="I20" s="69"/>
      <c r="J20" s="69"/>
      <c r="K20" s="15">
        <f t="shared" ref="K20:K22" si="0">K21</f>
        <v>24200</v>
      </c>
    </row>
    <row r="21" spans="2:11" x14ac:dyDescent="0.25">
      <c r="B21" s="16" t="s">
        <v>20</v>
      </c>
      <c r="C21" s="16" t="s">
        <v>23</v>
      </c>
      <c r="D21" s="17" t="s">
        <v>24</v>
      </c>
      <c r="E21" s="18">
        <v>30000</v>
      </c>
      <c r="F21" s="18">
        <v>0</v>
      </c>
      <c r="G21" s="74">
        <v>30000</v>
      </c>
      <c r="H21" s="69"/>
      <c r="I21" s="69"/>
      <c r="J21" s="69"/>
      <c r="K21" s="18">
        <f t="shared" si="0"/>
        <v>24200</v>
      </c>
    </row>
    <row r="22" spans="2:11" x14ac:dyDescent="0.25">
      <c r="B22" s="19" t="s">
        <v>25</v>
      </c>
      <c r="C22" s="19" t="s">
        <v>26</v>
      </c>
      <c r="D22" s="20" t="s">
        <v>27</v>
      </c>
      <c r="E22" s="21">
        <v>30000</v>
      </c>
      <c r="F22" s="21">
        <v>0</v>
      </c>
      <c r="G22" s="76">
        <v>30000</v>
      </c>
      <c r="H22" s="69"/>
      <c r="I22" s="69"/>
      <c r="J22" s="69"/>
      <c r="K22" s="21">
        <f t="shared" si="0"/>
        <v>24200</v>
      </c>
    </row>
    <row r="23" spans="2:11" x14ac:dyDescent="0.25">
      <c r="B23" s="47" t="s">
        <v>2</v>
      </c>
      <c r="C23" s="47" t="s">
        <v>28</v>
      </c>
      <c r="D23" s="48" t="s">
        <v>29</v>
      </c>
      <c r="E23" s="49">
        <v>30000</v>
      </c>
      <c r="F23" s="49">
        <v>0</v>
      </c>
      <c r="G23" s="71">
        <v>30000</v>
      </c>
      <c r="H23" s="72"/>
      <c r="I23" s="72"/>
      <c r="J23" s="72"/>
      <c r="K23" s="49">
        <f>K24</f>
        <v>24200</v>
      </c>
    </row>
    <row r="24" spans="2:11" x14ac:dyDescent="0.25">
      <c r="B24" s="50" t="s">
        <v>30</v>
      </c>
      <c r="C24" s="50" t="s">
        <v>28</v>
      </c>
      <c r="D24" s="51" t="s">
        <v>31</v>
      </c>
      <c r="E24" s="52">
        <v>30000</v>
      </c>
      <c r="F24" s="52">
        <v>0</v>
      </c>
      <c r="G24" s="73">
        <v>30000</v>
      </c>
      <c r="H24" s="72"/>
      <c r="I24" s="72"/>
      <c r="J24" s="72"/>
      <c r="K24" s="52">
        <v>24200</v>
      </c>
    </row>
    <row r="25" spans="2:11" x14ac:dyDescent="0.25">
      <c r="B25" s="13" t="s">
        <v>20</v>
      </c>
      <c r="C25" s="13" t="s">
        <v>32</v>
      </c>
      <c r="D25" s="14" t="s">
        <v>33</v>
      </c>
      <c r="E25" s="15">
        <v>520901</v>
      </c>
      <c r="F25" s="15">
        <v>0</v>
      </c>
      <c r="G25" s="77">
        <v>520901</v>
      </c>
      <c r="H25" s="69"/>
      <c r="I25" s="69"/>
      <c r="J25" s="69"/>
      <c r="K25" s="15">
        <f t="shared" ref="K25:K27" si="1">K26</f>
        <v>527162</v>
      </c>
    </row>
    <row r="26" spans="2:11" x14ac:dyDescent="0.25">
      <c r="B26" s="16" t="s">
        <v>20</v>
      </c>
      <c r="C26" s="16" t="s">
        <v>34</v>
      </c>
      <c r="D26" s="17" t="s">
        <v>35</v>
      </c>
      <c r="E26" s="18">
        <v>520901</v>
      </c>
      <c r="F26" s="18">
        <v>0</v>
      </c>
      <c r="G26" s="74">
        <v>520901</v>
      </c>
      <c r="H26" s="69"/>
      <c r="I26" s="69"/>
      <c r="J26" s="69"/>
      <c r="K26" s="18">
        <f t="shared" si="1"/>
        <v>527162</v>
      </c>
    </row>
    <row r="27" spans="2:11" x14ac:dyDescent="0.25">
      <c r="B27" s="28" t="s">
        <v>20</v>
      </c>
      <c r="C27" s="28" t="s">
        <v>36</v>
      </c>
      <c r="D27" s="29" t="s">
        <v>37</v>
      </c>
      <c r="E27" s="30">
        <v>520901</v>
      </c>
      <c r="F27" s="30">
        <v>0</v>
      </c>
      <c r="G27" s="75">
        <v>520901</v>
      </c>
      <c r="H27" s="69"/>
      <c r="I27" s="69"/>
      <c r="J27" s="69"/>
      <c r="K27" s="30">
        <f t="shared" si="1"/>
        <v>527162</v>
      </c>
    </row>
    <row r="28" spans="2:11" x14ac:dyDescent="0.25">
      <c r="B28" s="19" t="s">
        <v>25</v>
      </c>
      <c r="C28" s="19" t="s">
        <v>26</v>
      </c>
      <c r="D28" s="20" t="s">
        <v>27</v>
      </c>
      <c r="E28" s="21">
        <v>520901</v>
      </c>
      <c r="F28" s="21">
        <v>0</v>
      </c>
      <c r="G28" s="76">
        <v>520901</v>
      </c>
      <c r="H28" s="69"/>
      <c r="I28" s="69"/>
      <c r="J28" s="69"/>
      <c r="K28" s="21">
        <f>K29</f>
        <v>527162</v>
      </c>
    </row>
    <row r="29" spans="2:11" x14ac:dyDescent="0.25">
      <c r="B29" s="47" t="s">
        <v>2</v>
      </c>
      <c r="C29" s="47" t="s">
        <v>38</v>
      </c>
      <c r="D29" s="48" t="s">
        <v>39</v>
      </c>
      <c r="E29" s="60">
        <v>520901</v>
      </c>
      <c r="F29" s="60">
        <v>0</v>
      </c>
      <c r="G29" s="71">
        <v>520901</v>
      </c>
      <c r="H29" s="72"/>
      <c r="I29" s="72"/>
      <c r="J29" s="72"/>
      <c r="K29" s="60">
        <f>K30+K31</f>
        <v>527162</v>
      </c>
    </row>
    <row r="30" spans="2:11" x14ac:dyDescent="0.25">
      <c r="B30" s="50" t="s">
        <v>40</v>
      </c>
      <c r="C30" s="50" t="s">
        <v>38</v>
      </c>
      <c r="D30" s="51" t="s">
        <v>39</v>
      </c>
      <c r="E30" s="62">
        <v>520901</v>
      </c>
      <c r="F30" s="62">
        <v>0</v>
      </c>
      <c r="G30" s="73">
        <v>520901</v>
      </c>
      <c r="H30" s="72"/>
      <c r="I30" s="72"/>
      <c r="J30" s="72"/>
      <c r="K30" s="62">
        <v>525902</v>
      </c>
    </row>
    <row r="31" spans="2:11" s="43" customFormat="1" x14ac:dyDescent="0.25">
      <c r="B31" s="50"/>
      <c r="C31" s="50">
        <v>922</v>
      </c>
      <c r="D31" s="51" t="s">
        <v>249</v>
      </c>
      <c r="E31" s="62"/>
      <c r="F31" s="62"/>
      <c r="G31" s="62"/>
      <c r="H31" s="61"/>
      <c r="I31" s="61"/>
      <c r="J31" s="61"/>
      <c r="K31" s="62">
        <v>1260</v>
      </c>
    </row>
    <row r="32" spans="2:11" x14ac:dyDescent="0.25">
      <c r="B32" s="13" t="s">
        <v>20</v>
      </c>
      <c r="C32" s="13" t="s">
        <v>41</v>
      </c>
      <c r="D32" s="14" t="s">
        <v>42</v>
      </c>
      <c r="E32" s="15">
        <v>4953796</v>
      </c>
      <c r="F32" s="15">
        <v>0</v>
      </c>
      <c r="G32" s="77">
        <v>4953796</v>
      </c>
      <c r="H32" s="69"/>
      <c r="I32" s="69"/>
      <c r="J32" s="69"/>
      <c r="K32" s="15">
        <f>K33+K42+K47+K53+K59</f>
        <v>4988875</v>
      </c>
    </row>
    <row r="33" spans="2:11" x14ac:dyDescent="0.25">
      <c r="B33" s="16" t="s">
        <v>20</v>
      </c>
      <c r="C33" s="16" t="s">
        <v>43</v>
      </c>
      <c r="D33" s="17" t="s">
        <v>44</v>
      </c>
      <c r="E33" s="18">
        <v>4687600</v>
      </c>
      <c r="F33" s="18">
        <v>0</v>
      </c>
      <c r="G33" s="74">
        <v>4687600</v>
      </c>
      <c r="H33" s="69"/>
      <c r="I33" s="69"/>
      <c r="J33" s="69"/>
      <c r="K33" s="18">
        <f t="shared" ref="K33:K34" si="2">K34</f>
        <v>4722679</v>
      </c>
    </row>
    <row r="34" spans="2:11" x14ac:dyDescent="0.25">
      <c r="B34" s="28" t="s">
        <v>20</v>
      </c>
      <c r="C34" s="28" t="s">
        <v>45</v>
      </c>
      <c r="D34" s="29" t="s">
        <v>46</v>
      </c>
      <c r="E34" s="30">
        <v>4687600</v>
      </c>
      <c r="F34" s="30">
        <v>0</v>
      </c>
      <c r="G34" s="75">
        <v>4687600</v>
      </c>
      <c r="H34" s="69"/>
      <c r="I34" s="69"/>
      <c r="J34" s="69"/>
      <c r="K34" s="30">
        <f t="shared" si="2"/>
        <v>4722679</v>
      </c>
    </row>
    <row r="35" spans="2:11" x14ac:dyDescent="0.25">
      <c r="B35" s="19" t="s">
        <v>25</v>
      </c>
      <c r="C35" s="19" t="s">
        <v>26</v>
      </c>
      <c r="D35" s="20" t="s">
        <v>27</v>
      </c>
      <c r="E35" s="21">
        <v>4687600</v>
      </c>
      <c r="F35" s="21">
        <v>0</v>
      </c>
      <c r="G35" s="76">
        <v>4687600</v>
      </c>
      <c r="H35" s="69"/>
      <c r="I35" s="69"/>
      <c r="J35" s="69"/>
      <c r="K35" s="21">
        <f>K36</f>
        <v>4722679</v>
      </c>
    </row>
    <row r="36" spans="2:11" x14ac:dyDescent="0.25">
      <c r="B36" s="54" t="s">
        <v>2</v>
      </c>
      <c r="C36" s="54" t="s">
        <v>47</v>
      </c>
      <c r="D36" s="55" t="s">
        <v>48</v>
      </c>
      <c r="E36" s="56">
        <v>4687600</v>
      </c>
      <c r="F36" s="56">
        <v>0</v>
      </c>
      <c r="G36" s="79">
        <v>4687600</v>
      </c>
      <c r="H36" s="72"/>
      <c r="I36" s="72"/>
      <c r="J36" s="72"/>
      <c r="K36" s="56">
        <f>K37+K38+K40+K41+K39</f>
        <v>4722679</v>
      </c>
    </row>
    <row r="37" spans="2:11" x14ac:dyDescent="0.25">
      <c r="B37" s="57" t="s">
        <v>49</v>
      </c>
      <c r="C37" s="57" t="s">
        <v>47</v>
      </c>
      <c r="D37" s="58" t="s">
        <v>50</v>
      </c>
      <c r="E37" s="59">
        <v>16100</v>
      </c>
      <c r="F37" s="59">
        <v>0</v>
      </c>
      <c r="G37" s="78">
        <v>16100</v>
      </c>
      <c r="H37" s="72"/>
      <c r="I37" s="72"/>
      <c r="J37" s="72"/>
      <c r="K37" s="59">
        <v>12300</v>
      </c>
    </row>
    <row r="38" spans="2:11" x14ac:dyDescent="0.25">
      <c r="B38" s="57" t="s">
        <v>51</v>
      </c>
      <c r="C38" s="57" t="s">
        <v>47</v>
      </c>
      <c r="D38" s="58" t="s">
        <v>52</v>
      </c>
      <c r="E38" s="59">
        <v>4671500</v>
      </c>
      <c r="F38" s="59">
        <v>0</v>
      </c>
      <c r="G38" s="78">
        <v>4671500</v>
      </c>
      <c r="H38" s="72"/>
      <c r="I38" s="72"/>
      <c r="J38" s="72"/>
      <c r="K38" s="59">
        <v>4672000</v>
      </c>
    </row>
    <row r="39" spans="2:11" s="63" customFormat="1" x14ac:dyDescent="0.25">
      <c r="B39" s="57"/>
      <c r="C39" s="57" t="s">
        <v>47</v>
      </c>
      <c r="D39" s="51" t="s">
        <v>253</v>
      </c>
      <c r="E39" s="67"/>
      <c r="F39" s="67"/>
      <c r="G39" s="67"/>
      <c r="H39" s="65"/>
      <c r="I39" s="65"/>
      <c r="J39" s="65"/>
      <c r="K39" s="67">
        <v>18000</v>
      </c>
    </row>
    <row r="40" spans="2:11" s="46" customFormat="1" x14ac:dyDescent="0.25">
      <c r="B40" s="57"/>
      <c r="C40" s="50">
        <v>922</v>
      </c>
      <c r="D40" s="51" t="s">
        <v>250</v>
      </c>
      <c r="E40" s="59"/>
      <c r="F40" s="59"/>
      <c r="G40" s="59"/>
      <c r="H40" s="61"/>
      <c r="I40" s="61"/>
      <c r="J40" s="61"/>
      <c r="K40" s="59">
        <v>13800</v>
      </c>
    </row>
    <row r="41" spans="2:11" s="46" customFormat="1" x14ac:dyDescent="0.25">
      <c r="B41" s="57"/>
      <c r="C41" s="50">
        <v>922</v>
      </c>
      <c r="D41" s="51" t="s">
        <v>251</v>
      </c>
      <c r="E41" s="59"/>
      <c r="F41" s="59"/>
      <c r="G41" s="59"/>
      <c r="H41" s="61"/>
      <c r="I41" s="61"/>
      <c r="J41" s="61"/>
      <c r="K41" s="59">
        <v>6579</v>
      </c>
    </row>
    <row r="42" spans="2:11" x14ac:dyDescent="0.25">
      <c r="B42" s="16" t="s">
        <v>20</v>
      </c>
      <c r="C42" s="16" t="s">
        <v>53</v>
      </c>
      <c r="D42" s="17" t="s">
        <v>54</v>
      </c>
      <c r="E42" s="18">
        <v>4513</v>
      </c>
      <c r="F42" s="18">
        <v>0</v>
      </c>
      <c r="G42" s="74">
        <v>4513</v>
      </c>
      <c r="H42" s="69"/>
      <c r="I42" s="69"/>
      <c r="J42" s="69"/>
      <c r="K42" s="18">
        <f t="shared" ref="K42:K44" si="3">K43</f>
        <v>4513</v>
      </c>
    </row>
    <row r="43" spans="2:11" x14ac:dyDescent="0.25">
      <c r="B43" s="28" t="s">
        <v>20</v>
      </c>
      <c r="C43" s="28" t="s">
        <v>55</v>
      </c>
      <c r="D43" s="29" t="s">
        <v>56</v>
      </c>
      <c r="E43" s="30">
        <v>4513</v>
      </c>
      <c r="F43" s="30">
        <v>0</v>
      </c>
      <c r="G43" s="75">
        <v>4513</v>
      </c>
      <c r="H43" s="69"/>
      <c r="I43" s="69"/>
      <c r="J43" s="69"/>
      <c r="K43" s="30">
        <f t="shared" si="3"/>
        <v>4513</v>
      </c>
    </row>
    <row r="44" spans="2:11" x14ac:dyDescent="0.25">
      <c r="B44" s="19" t="s">
        <v>25</v>
      </c>
      <c r="C44" s="19" t="s">
        <v>26</v>
      </c>
      <c r="D44" s="20" t="s">
        <v>27</v>
      </c>
      <c r="E44" s="21">
        <v>4513</v>
      </c>
      <c r="F44" s="21">
        <v>0</v>
      </c>
      <c r="G44" s="76">
        <v>4513</v>
      </c>
      <c r="H44" s="69"/>
      <c r="I44" s="69"/>
      <c r="J44" s="69"/>
      <c r="K44" s="21">
        <f t="shared" si="3"/>
        <v>4513</v>
      </c>
    </row>
    <row r="45" spans="2:11" x14ac:dyDescent="0.25">
      <c r="B45" s="22" t="s">
        <v>2</v>
      </c>
      <c r="C45" s="22" t="s">
        <v>47</v>
      </c>
      <c r="D45" s="23" t="s">
        <v>48</v>
      </c>
      <c r="E45" s="24">
        <v>4513</v>
      </c>
      <c r="F45" s="24">
        <v>0</v>
      </c>
      <c r="G45" s="68">
        <v>4513</v>
      </c>
      <c r="H45" s="69"/>
      <c r="I45" s="69"/>
      <c r="J45" s="69"/>
      <c r="K45" s="24">
        <f>K46</f>
        <v>4513</v>
      </c>
    </row>
    <row r="46" spans="2:11" x14ac:dyDescent="0.25">
      <c r="B46" s="25" t="s">
        <v>57</v>
      </c>
      <c r="C46" s="25" t="s">
        <v>47</v>
      </c>
      <c r="D46" s="26" t="s">
        <v>48</v>
      </c>
      <c r="E46" s="27">
        <v>4513</v>
      </c>
      <c r="F46" s="27">
        <v>0</v>
      </c>
      <c r="G46" s="70">
        <v>4513</v>
      </c>
      <c r="H46" s="69"/>
      <c r="I46" s="69"/>
      <c r="J46" s="69"/>
      <c r="K46" s="27">
        <v>4513</v>
      </c>
    </row>
    <row r="47" spans="2:11" x14ac:dyDescent="0.25">
      <c r="B47" s="16" t="s">
        <v>20</v>
      </c>
      <c r="C47" s="16" t="s">
        <v>58</v>
      </c>
      <c r="D47" s="17" t="s">
        <v>59</v>
      </c>
      <c r="E47" s="18">
        <v>138000</v>
      </c>
      <c r="F47" s="18">
        <v>0</v>
      </c>
      <c r="G47" s="74">
        <v>138000</v>
      </c>
      <c r="H47" s="69"/>
      <c r="I47" s="69"/>
      <c r="J47" s="69"/>
      <c r="K47" s="18">
        <f t="shared" ref="K47:K48" si="4">K48</f>
        <v>138000</v>
      </c>
    </row>
    <row r="48" spans="2:11" x14ac:dyDescent="0.25">
      <c r="B48" s="28" t="s">
        <v>20</v>
      </c>
      <c r="C48" s="28" t="s">
        <v>60</v>
      </c>
      <c r="D48" s="29" t="s">
        <v>61</v>
      </c>
      <c r="E48" s="30">
        <v>138000</v>
      </c>
      <c r="F48" s="30">
        <v>0</v>
      </c>
      <c r="G48" s="75">
        <v>138000</v>
      </c>
      <c r="H48" s="69"/>
      <c r="I48" s="69"/>
      <c r="J48" s="69"/>
      <c r="K48" s="30">
        <f t="shared" si="4"/>
        <v>138000</v>
      </c>
    </row>
    <row r="49" spans="2:11" x14ac:dyDescent="0.25">
      <c r="B49" s="19" t="s">
        <v>25</v>
      </c>
      <c r="C49" s="19" t="s">
        <v>26</v>
      </c>
      <c r="D49" s="20" t="s">
        <v>27</v>
      </c>
      <c r="E49" s="21">
        <v>138000</v>
      </c>
      <c r="F49" s="21">
        <v>0</v>
      </c>
      <c r="G49" s="76">
        <v>138000</v>
      </c>
      <c r="H49" s="69"/>
      <c r="I49" s="69"/>
      <c r="J49" s="69"/>
      <c r="K49" s="21">
        <f>K50</f>
        <v>138000</v>
      </c>
    </row>
    <row r="50" spans="2:11" x14ac:dyDescent="0.25">
      <c r="B50" s="54" t="s">
        <v>2</v>
      </c>
      <c r="C50" s="54" t="s">
        <v>47</v>
      </c>
      <c r="D50" s="55" t="s">
        <v>48</v>
      </c>
      <c r="E50" s="56">
        <v>138000</v>
      </c>
      <c r="F50" s="56">
        <v>0</v>
      </c>
      <c r="G50" s="79">
        <v>138000</v>
      </c>
      <c r="H50" s="72"/>
      <c r="I50" s="72"/>
      <c r="J50" s="72"/>
      <c r="K50" s="56">
        <f>K51+K52</f>
        <v>138000</v>
      </c>
    </row>
    <row r="51" spans="2:11" x14ac:dyDescent="0.25">
      <c r="B51" s="57" t="s">
        <v>62</v>
      </c>
      <c r="C51" s="57" t="s">
        <v>47</v>
      </c>
      <c r="D51" s="58" t="s">
        <v>48</v>
      </c>
      <c r="E51" s="59">
        <v>138000</v>
      </c>
      <c r="F51" s="59">
        <v>0</v>
      </c>
      <c r="G51" s="78">
        <v>138000</v>
      </c>
      <c r="H51" s="72"/>
      <c r="I51" s="72"/>
      <c r="J51" s="72"/>
      <c r="K51" s="59">
        <v>123000</v>
      </c>
    </row>
    <row r="52" spans="2:11" s="46" customFormat="1" x14ac:dyDescent="0.25">
      <c r="B52" s="57"/>
      <c r="C52" s="50">
        <v>922</v>
      </c>
      <c r="D52" s="51" t="s">
        <v>250</v>
      </c>
      <c r="E52" s="59"/>
      <c r="F52" s="59"/>
      <c r="G52" s="59"/>
      <c r="H52" s="61"/>
      <c r="I52" s="61"/>
      <c r="J52" s="61"/>
      <c r="K52" s="59">
        <v>15000</v>
      </c>
    </row>
    <row r="53" spans="2:11" x14ac:dyDescent="0.25">
      <c r="B53" s="16" t="s">
        <v>20</v>
      </c>
      <c r="C53" s="16" t="s">
        <v>63</v>
      </c>
      <c r="D53" s="17" t="s">
        <v>64</v>
      </c>
      <c r="E53" s="18">
        <v>12000</v>
      </c>
      <c r="F53" s="18">
        <v>0</v>
      </c>
      <c r="G53" s="74">
        <v>12000</v>
      </c>
      <c r="H53" s="69"/>
      <c r="I53" s="69"/>
      <c r="J53" s="69"/>
      <c r="K53" s="18">
        <f t="shared" ref="K53:K54" si="5">K54</f>
        <v>12000</v>
      </c>
    </row>
    <row r="54" spans="2:11" x14ac:dyDescent="0.25">
      <c r="B54" s="28" t="s">
        <v>20</v>
      </c>
      <c r="C54" s="28" t="s">
        <v>65</v>
      </c>
      <c r="D54" s="29" t="s">
        <v>66</v>
      </c>
      <c r="E54" s="30">
        <v>12000</v>
      </c>
      <c r="F54" s="30">
        <v>0</v>
      </c>
      <c r="G54" s="75">
        <v>12000</v>
      </c>
      <c r="H54" s="69"/>
      <c r="I54" s="69"/>
      <c r="J54" s="69"/>
      <c r="K54" s="30">
        <f t="shared" si="5"/>
        <v>12000</v>
      </c>
    </row>
    <row r="55" spans="2:11" x14ac:dyDescent="0.25">
      <c r="B55" s="19" t="s">
        <v>25</v>
      </c>
      <c r="C55" s="19" t="s">
        <v>26</v>
      </c>
      <c r="D55" s="20" t="s">
        <v>27</v>
      </c>
      <c r="E55" s="21">
        <v>12000</v>
      </c>
      <c r="F55" s="21">
        <v>0</v>
      </c>
      <c r="G55" s="76">
        <v>12000</v>
      </c>
      <c r="H55" s="69"/>
      <c r="I55" s="69"/>
      <c r="J55" s="69"/>
      <c r="K55" s="21">
        <f>K56</f>
        <v>12000</v>
      </c>
    </row>
    <row r="56" spans="2:11" x14ac:dyDescent="0.25">
      <c r="B56" s="54" t="s">
        <v>2</v>
      </c>
      <c r="C56" s="54" t="s">
        <v>67</v>
      </c>
      <c r="D56" s="55" t="s">
        <v>68</v>
      </c>
      <c r="E56" s="56">
        <v>12000</v>
      </c>
      <c r="F56" s="56">
        <v>0</v>
      </c>
      <c r="G56" s="79">
        <v>12000</v>
      </c>
      <c r="H56" s="72"/>
      <c r="I56" s="72"/>
      <c r="J56" s="72"/>
      <c r="K56" s="56">
        <f>K57+K58</f>
        <v>12000</v>
      </c>
    </row>
    <row r="57" spans="2:11" x14ac:dyDescent="0.25">
      <c r="B57" s="57" t="s">
        <v>69</v>
      </c>
      <c r="C57" s="57" t="s">
        <v>67</v>
      </c>
      <c r="D57" s="58" t="s">
        <v>68</v>
      </c>
      <c r="E57" s="59">
        <v>12000</v>
      </c>
      <c r="F57" s="59">
        <v>0</v>
      </c>
      <c r="G57" s="78">
        <v>12000</v>
      </c>
      <c r="H57" s="72"/>
      <c r="I57" s="72"/>
      <c r="J57" s="72"/>
      <c r="K57" s="59">
        <v>10000</v>
      </c>
    </row>
    <row r="58" spans="2:11" s="46" customFormat="1" x14ac:dyDescent="0.25">
      <c r="B58" s="57"/>
      <c r="C58" s="50">
        <v>922</v>
      </c>
      <c r="D58" s="51" t="s">
        <v>252</v>
      </c>
      <c r="E58" s="59"/>
      <c r="F58" s="59"/>
      <c r="G58" s="59"/>
      <c r="H58" s="61"/>
      <c r="I58" s="61"/>
      <c r="J58" s="61"/>
      <c r="K58" s="59">
        <v>2000</v>
      </c>
    </row>
    <row r="59" spans="2:11" x14ac:dyDescent="0.25">
      <c r="B59" s="16" t="s">
        <v>20</v>
      </c>
      <c r="C59" s="16" t="s">
        <v>70</v>
      </c>
      <c r="D59" s="17" t="s">
        <v>71</v>
      </c>
      <c r="E59" s="18">
        <v>111683</v>
      </c>
      <c r="F59" s="18">
        <v>0</v>
      </c>
      <c r="G59" s="74">
        <v>111683</v>
      </c>
      <c r="H59" s="69"/>
      <c r="I59" s="69"/>
      <c r="J59" s="69"/>
      <c r="K59" s="18">
        <f t="shared" ref="K59:K61" si="6">K60</f>
        <v>111683</v>
      </c>
    </row>
    <row r="60" spans="2:11" x14ac:dyDescent="0.25">
      <c r="B60" s="28" t="s">
        <v>20</v>
      </c>
      <c r="C60" s="28" t="s">
        <v>72</v>
      </c>
      <c r="D60" s="29" t="s">
        <v>73</v>
      </c>
      <c r="E60" s="30">
        <v>111683</v>
      </c>
      <c r="F60" s="30">
        <v>0</v>
      </c>
      <c r="G60" s="75">
        <v>111683</v>
      </c>
      <c r="H60" s="69"/>
      <c r="I60" s="69"/>
      <c r="J60" s="69"/>
      <c r="K60" s="30">
        <f t="shared" si="6"/>
        <v>111683</v>
      </c>
    </row>
    <row r="61" spans="2:11" x14ac:dyDescent="0.25">
      <c r="B61" s="19" t="s">
        <v>25</v>
      </c>
      <c r="C61" s="19" t="s">
        <v>26</v>
      </c>
      <c r="D61" s="20" t="s">
        <v>27</v>
      </c>
      <c r="E61" s="21">
        <v>111683</v>
      </c>
      <c r="F61" s="21">
        <v>0</v>
      </c>
      <c r="G61" s="76">
        <v>111683</v>
      </c>
      <c r="H61" s="69"/>
      <c r="I61" s="69"/>
      <c r="J61" s="69"/>
      <c r="K61" s="21">
        <f t="shared" si="6"/>
        <v>111683</v>
      </c>
    </row>
    <row r="62" spans="2:11" x14ac:dyDescent="0.25">
      <c r="B62" s="22" t="s">
        <v>2</v>
      </c>
      <c r="C62" s="22" t="s">
        <v>74</v>
      </c>
      <c r="D62" s="23" t="s">
        <v>75</v>
      </c>
      <c r="E62" s="24">
        <v>111683</v>
      </c>
      <c r="F62" s="24">
        <v>0</v>
      </c>
      <c r="G62" s="68">
        <v>111683</v>
      </c>
      <c r="H62" s="69"/>
      <c r="I62" s="69"/>
      <c r="J62" s="69"/>
      <c r="K62" s="24">
        <f>K63</f>
        <v>111683</v>
      </c>
    </row>
    <row r="63" spans="2:11" x14ac:dyDescent="0.25">
      <c r="B63" s="25" t="s">
        <v>76</v>
      </c>
      <c r="C63" s="25" t="s">
        <v>74</v>
      </c>
      <c r="D63" s="26" t="s">
        <v>75</v>
      </c>
      <c r="E63" s="27">
        <v>111683</v>
      </c>
      <c r="F63" s="27">
        <v>0</v>
      </c>
      <c r="G63" s="70">
        <v>111683</v>
      </c>
      <c r="H63" s="69"/>
      <c r="I63" s="69"/>
      <c r="J63" s="69"/>
      <c r="K63" s="27">
        <v>111683</v>
      </c>
    </row>
    <row r="64" spans="2:11" x14ac:dyDescent="0.25">
      <c r="B64" s="13" t="s">
        <v>20</v>
      </c>
      <c r="C64" s="13" t="s">
        <v>77</v>
      </c>
      <c r="D64" s="14" t="s">
        <v>78</v>
      </c>
      <c r="E64" s="15">
        <v>25000</v>
      </c>
      <c r="F64" s="15">
        <v>0</v>
      </c>
      <c r="G64" s="77">
        <v>25000</v>
      </c>
      <c r="H64" s="69"/>
      <c r="I64" s="69"/>
      <c r="J64" s="69"/>
      <c r="K64" s="15">
        <f>K65+K70</f>
        <v>37000</v>
      </c>
    </row>
    <row r="65" spans="2:11" x14ac:dyDescent="0.25">
      <c r="B65" s="16" t="s">
        <v>20</v>
      </c>
      <c r="C65" s="16" t="s">
        <v>79</v>
      </c>
      <c r="D65" s="17" t="s">
        <v>80</v>
      </c>
      <c r="E65" s="18">
        <v>10000</v>
      </c>
      <c r="F65" s="18">
        <v>0</v>
      </c>
      <c r="G65" s="74">
        <v>10000</v>
      </c>
      <c r="H65" s="69"/>
      <c r="I65" s="69"/>
      <c r="J65" s="69"/>
      <c r="K65" s="18">
        <f t="shared" ref="K65:K67" si="7">K66</f>
        <v>22000</v>
      </c>
    </row>
    <row r="66" spans="2:11" x14ac:dyDescent="0.25">
      <c r="B66" s="28" t="s">
        <v>20</v>
      </c>
      <c r="C66" s="28" t="s">
        <v>81</v>
      </c>
      <c r="D66" s="29" t="s">
        <v>82</v>
      </c>
      <c r="E66" s="30">
        <v>10000</v>
      </c>
      <c r="F66" s="30">
        <v>0</v>
      </c>
      <c r="G66" s="75">
        <v>10000</v>
      </c>
      <c r="H66" s="69"/>
      <c r="I66" s="69"/>
      <c r="J66" s="69"/>
      <c r="K66" s="30">
        <f t="shared" si="7"/>
        <v>22000</v>
      </c>
    </row>
    <row r="67" spans="2:11" x14ac:dyDescent="0.25">
      <c r="B67" s="19" t="s">
        <v>25</v>
      </c>
      <c r="C67" s="19" t="s">
        <v>26</v>
      </c>
      <c r="D67" s="20" t="s">
        <v>27</v>
      </c>
      <c r="E67" s="21">
        <v>10000</v>
      </c>
      <c r="F67" s="21">
        <v>0</v>
      </c>
      <c r="G67" s="76">
        <v>10000</v>
      </c>
      <c r="H67" s="69"/>
      <c r="I67" s="69"/>
      <c r="J67" s="69"/>
      <c r="K67" s="21">
        <f t="shared" si="7"/>
        <v>22000</v>
      </c>
    </row>
    <row r="68" spans="2:11" x14ac:dyDescent="0.25">
      <c r="B68" s="47" t="s">
        <v>2</v>
      </c>
      <c r="C68" s="47" t="s">
        <v>83</v>
      </c>
      <c r="D68" s="48" t="s">
        <v>84</v>
      </c>
      <c r="E68" s="60">
        <v>10000</v>
      </c>
      <c r="F68" s="60">
        <v>0</v>
      </c>
      <c r="G68" s="71">
        <v>10000</v>
      </c>
      <c r="H68" s="72"/>
      <c r="I68" s="72"/>
      <c r="J68" s="72"/>
      <c r="K68" s="60">
        <f>K69</f>
        <v>22000</v>
      </c>
    </row>
    <row r="69" spans="2:11" x14ac:dyDescent="0.25">
      <c r="B69" s="50" t="s">
        <v>85</v>
      </c>
      <c r="C69" s="50" t="s">
        <v>83</v>
      </c>
      <c r="D69" s="51" t="s">
        <v>84</v>
      </c>
      <c r="E69" s="62">
        <v>10000</v>
      </c>
      <c r="F69" s="62">
        <v>0</v>
      </c>
      <c r="G69" s="73">
        <v>10000</v>
      </c>
      <c r="H69" s="72"/>
      <c r="I69" s="72"/>
      <c r="J69" s="72"/>
      <c r="K69" s="62">
        <v>22000</v>
      </c>
    </row>
    <row r="70" spans="2:11" x14ac:dyDescent="0.25">
      <c r="B70" s="16" t="s">
        <v>20</v>
      </c>
      <c r="C70" s="16" t="s">
        <v>86</v>
      </c>
      <c r="D70" s="17" t="s">
        <v>87</v>
      </c>
      <c r="E70" s="18">
        <v>15000</v>
      </c>
      <c r="F70" s="18">
        <v>0</v>
      </c>
      <c r="G70" s="74">
        <v>15000</v>
      </c>
      <c r="H70" s="69"/>
      <c r="I70" s="69"/>
      <c r="J70" s="69"/>
      <c r="K70" s="18">
        <f t="shared" ref="K70:K72" si="8">K71</f>
        <v>15000</v>
      </c>
    </row>
    <row r="71" spans="2:11" x14ac:dyDescent="0.25">
      <c r="B71" s="28" t="s">
        <v>20</v>
      </c>
      <c r="C71" s="28" t="s">
        <v>88</v>
      </c>
      <c r="D71" s="29" t="s">
        <v>89</v>
      </c>
      <c r="E71" s="30">
        <v>15000</v>
      </c>
      <c r="F71" s="30">
        <v>0</v>
      </c>
      <c r="G71" s="75">
        <v>15000</v>
      </c>
      <c r="H71" s="69"/>
      <c r="I71" s="69"/>
      <c r="J71" s="69"/>
      <c r="K71" s="30">
        <f t="shared" si="8"/>
        <v>15000</v>
      </c>
    </row>
    <row r="72" spans="2:11" x14ac:dyDescent="0.25">
      <c r="B72" s="19" t="s">
        <v>25</v>
      </c>
      <c r="C72" s="19" t="s">
        <v>26</v>
      </c>
      <c r="D72" s="20" t="s">
        <v>27</v>
      </c>
      <c r="E72" s="21">
        <v>15000</v>
      </c>
      <c r="F72" s="21">
        <v>0</v>
      </c>
      <c r="G72" s="76">
        <v>15000</v>
      </c>
      <c r="H72" s="69"/>
      <c r="I72" s="69"/>
      <c r="J72" s="69"/>
      <c r="K72" s="21">
        <f t="shared" si="8"/>
        <v>15000</v>
      </c>
    </row>
    <row r="73" spans="2:11" x14ac:dyDescent="0.25">
      <c r="B73" s="22" t="s">
        <v>2</v>
      </c>
      <c r="C73" s="22" t="s">
        <v>83</v>
      </c>
      <c r="D73" s="23" t="s">
        <v>84</v>
      </c>
      <c r="E73" s="24">
        <v>15000</v>
      </c>
      <c r="F73" s="24">
        <v>0</v>
      </c>
      <c r="G73" s="68">
        <v>15000</v>
      </c>
      <c r="H73" s="69"/>
      <c r="I73" s="69"/>
      <c r="J73" s="69"/>
      <c r="K73" s="24">
        <f>K74</f>
        <v>15000</v>
      </c>
    </row>
    <row r="74" spans="2:11" x14ac:dyDescent="0.25">
      <c r="B74" s="25" t="s">
        <v>90</v>
      </c>
      <c r="C74" s="25" t="s">
        <v>83</v>
      </c>
      <c r="D74" s="26" t="s">
        <v>84</v>
      </c>
      <c r="E74" s="27">
        <v>15000</v>
      </c>
      <c r="F74" s="27">
        <v>0</v>
      </c>
      <c r="G74" s="70">
        <v>15000</v>
      </c>
      <c r="H74" s="69"/>
      <c r="I74" s="69"/>
      <c r="J74" s="69"/>
      <c r="K74" s="27">
        <v>15000</v>
      </c>
    </row>
    <row r="75" spans="2:11" ht="0" hidden="1" customHeight="1" x14ac:dyDescent="0.25"/>
  </sheetData>
  <mergeCells count="62">
    <mergeCell ref="B1:G1"/>
    <mergeCell ref="J1:M1"/>
    <mergeCell ref="B3:G3"/>
    <mergeCell ref="J3:M3"/>
    <mergeCell ref="B5:M5"/>
    <mergeCell ref="B7:M7"/>
    <mergeCell ref="B9:M9"/>
    <mergeCell ref="B11:M11"/>
    <mergeCell ref="B13:M13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2:J32"/>
    <mergeCell ref="G33:J33"/>
    <mergeCell ref="G34:J34"/>
    <mergeCell ref="G35:J35"/>
    <mergeCell ref="G36:J36"/>
    <mergeCell ref="G37:J37"/>
    <mergeCell ref="G38:J38"/>
    <mergeCell ref="G42:J42"/>
    <mergeCell ref="G43:J43"/>
    <mergeCell ref="G44:J44"/>
    <mergeCell ref="G45:J45"/>
    <mergeCell ref="G46:J46"/>
    <mergeCell ref="G47:J47"/>
    <mergeCell ref="G48:J48"/>
    <mergeCell ref="G49:J49"/>
    <mergeCell ref="G50:J50"/>
    <mergeCell ref="G51:J51"/>
    <mergeCell ref="G53:J53"/>
    <mergeCell ref="G54:J54"/>
    <mergeCell ref="G55:J55"/>
    <mergeCell ref="G56:J56"/>
    <mergeCell ref="G57:J57"/>
    <mergeCell ref="G59:J59"/>
    <mergeCell ref="G60:J60"/>
    <mergeCell ref="G61:J61"/>
    <mergeCell ref="G62:J62"/>
    <mergeCell ref="G63:J63"/>
    <mergeCell ref="G64:J64"/>
    <mergeCell ref="G65:J65"/>
    <mergeCell ref="G66:J66"/>
    <mergeCell ref="G67:J67"/>
    <mergeCell ref="G73:J73"/>
    <mergeCell ref="G74:J74"/>
    <mergeCell ref="G68:J68"/>
    <mergeCell ref="G69:J69"/>
    <mergeCell ref="G70:J70"/>
    <mergeCell ref="G71:J71"/>
    <mergeCell ref="G72:J72"/>
  </mergeCells>
  <pageMargins left="0" right="0" top="3.937007874015748E-2" bottom="3.937007874015748E-2" header="0" footer="0"/>
  <pageSetup paperSize="9" scale="91" fitToHeight="0" orientation="landscape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1"/>
  <sheetViews>
    <sheetView showGridLines="0" topLeftCell="A151" zoomScale="130" zoomScaleNormal="130" workbookViewId="0">
      <selection activeCell="D255" sqref="D255"/>
    </sheetView>
  </sheetViews>
  <sheetFormatPr defaultRowHeight="15" x14ac:dyDescent="0.25"/>
  <cols>
    <col min="1" max="1" width="9.140625" style="43"/>
    <col min="2" max="2" width="13.42578125" customWidth="1"/>
    <col min="3" max="3" width="14.85546875" customWidth="1"/>
    <col min="4" max="4" width="63.42578125" customWidth="1"/>
    <col min="5" max="5" width="14.85546875" customWidth="1"/>
    <col min="6" max="6" width="15" customWidth="1"/>
    <col min="7" max="7" width="13.42578125" customWidth="1"/>
    <col min="8" max="8" width="13.7109375" customWidth="1"/>
    <col min="9" max="9" width="0" hidden="1" customWidth="1"/>
    <col min="10" max="10" width="11.28515625" customWidth="1"/>
  </cols>
  <sheetData>
    <row r="1" spans="2:8" ht="7.15" customHeight="1" x14ac:dyDescent="0.25"/>
    <row r="2" spans="2:8" x14ac:dyDescent="0.25">
      <c r="B2" s="2" t="s">
        <v>7</v>
      </c>
      <c r="C2" s="2" t="s">
        <v>8</v>
      </c>
      <c r="D2" s="2" t="s">
        <v>91</v>
      </c>
      <c r="E2" s="3" t="s">
        <v>10</v>
      </c>
      <c r="F2" s="3" t="s">
        <v>11</v>
      </c>
      <c r="G2" s="3" t="s">
        <v>12</v>
      </c>
      <c r="H2" s="45" t="s">
        <v>247</v>
      </c>
    </row>
    <row r="3" spans="2:8" x14ac:dyDescent="0.25">
      <c r="B3" s="4" t="s">
        <v>2</v>
      </c>
      <c r="C3" s="4" t="s">
        <v>2</v>
      </c>
      <c r="D3" s="5" t="s">
        <v>92</v>
      </c>
      <c r="E3" s="6">
        <v>6207958</v>
      </c>
      <c r="F3" s="6">
        <v>325584.14</v>
      </c>
      <c r="G3" s="6">
        <v>5882373.8600000003</v>
      </c>
      <c r="H3" s="6">
        <f t="shared" ref="H3:H4" si="0">H4</f>
        <v>6365888</v>
      </c>
    </row>
    <row r="4" spans="2:8" x14ac:dyDescent="0.25">
      <c r="B4" s="7" t="s">
        <v>14</v>
      </c>
      <c r="C4" s="7" t="s">
        <v>93</v>
      </c>
      <c r="D4" s="8" t="s">
        <v>94</v>
      </c>
      <c r="E4" s="9">
        <v>6207958</v>
      </c>
      <c r="F4" s="9">
        <v>325584.14</v>
      </c>
      <c r="G4" s="9">
        <v>5882373.8600000003</v>
      </c>
      <c r="H4" s="9">
        <f t="shared" si="0"/>
        <v>6365888</v>
      </c>
    </row>
    <row r="5" spans="2:8" x14ac:dyDescent="0.25">
      <c r="B5" s="10" t="s">
        <v>17</v>
      </c>
      <c r="C5" s="10" t="s">
        <v>95</v>
      </c>
      <c r="D5" s="11" t="s">
        <v>96</v>
      </c>
      <c r="E5" s="12">
        <v>6207958</v>
      </c>
      <c r="F5" s="12">
        <v>325584.14</v>
      </c>
      <c r="G5" s="12">
        <v>5882373.8600000003</v>
      </c>
      <c r="H5" s="12">
        <f>H6</f>
        <v>6365888</v>
      </c>
    </row>
    <row r="6" spans="2:8" ht="22.5" x14ac:dyDescent="0.25">
      <c r="B6" s="31" t="s">
        <v>97</v>
      </c>
      <c r="C6" s="31" t="s">
        <v>98</v>
      </c>
      <c r="D6" s="32" t="s">
        <v>99</v>
      </c>
      <c r="E6" s="33">
        <v>6207958</v>
      </c>
      <c r="F6" s="33">
        <v>325584.14</v>
      </c>
      <c r="G6" s="33">
        <v>5882373.8600000003</v>
      </c>
      <c r="H6" s="33">
        <f>H7+H59+H82+H124+H223</f>
        <v>6365888</v>
      </c>
    </row>
    <row r="7" spans="2:8" x14ac:dyDescent="0.25">
      <c r="B7" s="13" t="s">
        <v>20</v>
      </c>
      <c r="C7" s="13" t="s">
        <v>100</v>
      </c>
      <c r="D7" s="14" t="s">
        <v>101</v>
      </c>
      <c r="E7" s="15">
        <v>678261</v>
      </c>
      <c r="F7" s="15">
        <v>325584.14</v>
      </c>
      <c r="G7" s="15">
        <v>352676.86</v>
      </c>
      <c r="H7" s="15">
        <f>H8+H33</f>
        <v>788651</v>
      </c>
    </row>
    <row r="8" spans="2:8" x14ac:dyDescent="0.25">
      <c r="B8" s="16" t="s">
        <v>20</v>
      </c>
      <c r="C8" s="16" t="s">
        <v>102</v>
      </c>
      <c r="D8" s="17" t="s">
        <v>103</v>
      </c>
      <c r="E8" s="18">
        <v>177870</v>
      </c>
      <c r="F8" s="18">
        <v>116818.99</v>
      </c>
      <c r="G8" s="18">
        <v>61051.01</v>
      </c>
      <c r="H8" s="18">
        <f>H9+H20</f>
        <v>288260</v>
      </c>
    </row>
    <row r="9" spans="2:8" x14ac:dyDescent="0.25">
      <c r="B9" s="28" t="s">
        <v>20</v>
      </c>
      <c r="C9" s="28" t="s">
        <v>104</v>
      </c>
      <c r="D9" s="29" t="s">
        <v>105</v>
      </c>
      <c r="E9" s="30">
        <v>3000</v>
      </c>
      <c r="F9" s="30">
        <v>0</v>
      </c>
      <c r="G9" s="30">
        <v>3000</v>
      </c>
      <c r="H9" s="30">
        <f>H10</f>
        <v>3000</v>
      </c>
    </row>
    <row r="10" spans="2:8" x14ac:dyDescent="0.25">
      <c r="B10" s="34" t="s">
        <v>106</v>
      </c>
      <c r="C10" s="34" t="s">
        <v>107</v>
      </c>
      <c r="D10" s="35" t="s">
        <v>108</v>
      </c>
      <c r="E10" s="36">
        <v>3000</v>
      </c>
      <c r="F10" s="36">
        <v>0</v>
      </c>
      <c r="G10" s="36">
        <v>3000</v>
      </c>
      <c r="H10" s="36">
        <f>H11</f>
        <v>3000</v>
      </c>
    </row>
    <row r="11" spans="2:8" x14ac:dyDescent="0.25">
      <c r="B11" s="37" t="s">
        <v>109</v>
      </c>
      <c r="C11" s="37" t="s">
        <v>110</v>
      </c>
      <c r="D11" s="38" t="s">
        <v>111</v>
      </c>
      <c r="E11" s="39">
        <v>3000</v>
      </c>
      <c r="F11" s="39">
        <v>0</v>
      </c>
      <c r="G11" s="39">
        <v>3000</v>
      </c>
      <c r="H11" s="39">
        <f>H12+H16</f>
        <v>3000</v>
      </c>
    </row>
    <row r="12" spans="2:8" x14ac:dyDescent="0.25">
      <c r="B12" s="40" t="s">
        <v>112</v>
      </c>
      <c r="C12" s="40" t="s">
        <v>113</v>
      </c>
      <c r="D12" s="41" t="s">
        <v>114</v>
      </c>
      <c r="E12" s="42">
        <v>2000</v>
      </c>
      <c r="F12" s="42">
        <v>0</v>
      </c>
      <c r="G12" s="42">
        <v>2000</v>
      </c>
      <c r="H12" s="42">
        <f t="shared" ref="H12:H13" si="1">H13</f>
        <v>2000</v>
      </c>
    </row>
    <row r="13" spans="2:8" x14ac:dyDescent="0.25">
      <c r="B13" s="19" t="s">
        <v>25</v>
      </c>
      <c r="C13" s="19" t="s">
        <v>26</v>
      </c>
      <c r="D13" s="20" t="s">
        <v>27</v>
      </c>
      <c r="E13" s="21">
        <v>2000</v>
      </c>
      <c r="F13" s="21">
        <v>0</v>
      </c>
      <c r="G13" s="21">
        <v>2000</v>
      </c>
      <c r="H13" s="21">
        <f t="shared" si="1"/>
        <v>2000</v>
      </c>
    </row>
    <row r="14" spans="2:8" x14ac:dyDescent="0.25">
      <c r="B14" s="22" t="s">
        <v>2</v>
      </c>
      <c r="C14" s="22" t="s">
        <v>115</v>
      </c>
      <c r="D14" s="23" t="s">
        <v>116</v>
      </c>
      <c r="E14" s="24">
        <v>2000</v>
      </c>
      <c r="F14" s="24">
        <v>0</v>
      </c>
      <c r="G14" s="24">
        <v>2000</v>
      </c>
      <c r="H14" s="24">
        <f>H15</f>
        <v>2000</v>
      </c>
    </row>
    <row r="15" spans="2:8" x14ac:dyDescent="0.25">
      <c r="B15" s="25" t="s">
        <v>117</v>
      </c>
      <c r="C15" s="25" t="s">
        <v>115</v>
      </c>
      <c r="D15" s="26" t="s">
        <v>116</v>
      </c>
      <c r="E15" s="27">
        <v>2000</v>
      </c>
      <c r="F15" s="27">
        <v>0</v>
      </c>
      <c r="G15" s="27">
        <v>2000</v>
      </c>
      <c r="H15" s="27">
        <v>2000</v>
      </c>
    </row>
    <row r="16" spans="2:8" x14ac:dyDescent="0.25">
      <c r="B16" s="40" t="s">
        <v>112</v>
      </c>
      <c r="C16" s="40" t="s">
        <v>118</v>
      </c>
      <c r="D16" s="41" t="s">
        <v>119</v>
      </c>
      <c r="E16" s="42">
        <v>1000</v>
      </c>
      <c r="F16" s="42">
        <v>0</v>
      </c>
      <c r="G16" s="42">
        <v>1000</v>
      </c>
      <c r="H16" s="42">
        <f t="shared" ref="H16:H17" si="2">H17</f>
        <v>1000</v>
      </c>
    </row>
    <row r="17" spans="2:8" x14ac:dyDescent="0.25">
      <c r="B17" s="19" t="s">
        <v>25</v>
      </c>
      <c r="C17" s="19" t="s">
        <v>26</v>
      </c>
      <c r="D17" s="20" t="s">
        <v>27</v>
      </c>
      <c r="E17" s="21">
        <v>1000</v>
      </c>
      <c r="F17" s="21">
        <v>0</v>
      </c>
      <c r="G17" s="21">
        <v>1000</v>
      </c>
      <c r="H17" s="21">
        <f t="shared" si="2"/>
        <v>1000</v>
      </c>
    </row>
    <row r="18" spans="2:8" x14ac:dyDescent="0.25">
      <c r="B18" s="22" t="s">
        <v>2</v>
      </c>
      <c r="C18" s="22" t="s">
        <v>120</v>
      </c>
      <c r="D18" s="23" t="s">
        <v>121</v>
      </c>
      <c r="E18" s="24">
        <v>1000</v>
      </c>
      <c r="F18" s="24">
        <v>0</v>
      </c>
      <c r="G18" s="24">
        <v>1000</v>
      </c>
      <c r="H18" s="24">
        <f>H19</f>
        <v>1000</v>
      </c>
    </row>
    <row r="19" spans="2:8" x14ac:dyDescent="0.25">
      <c r="B19" s="25" t="s">
        <v>122</v>
      </c>
      <c r="C19" s="25" t="s">
        <v>120</v>
      </c>
      <c r="D19" s="26" t="s">
        <v>121</v>
      </c>
      <c r="E19" s="27">
        <v>1000</v>
      </c>
      <c r="F19" s="27">
        <v>0</v>
      </c>
      <c r="G19" s="27">
        <v>1000</v>
      </c>
      <c r="H19" s="27">
        <v>1000</v>
      </c>
    </row>
    <row r="20" spans="2:8" x14ac:dyDescent="0.25">
      <c r="B20" s="28" t="s">
        <v>20</v>
      </c>
      <c r="C20" s="28" t="s">
        <v>123</v>
      </c>
      <c r="D20" s="29" t="s">
        <v>124</v>
      </c>
      <c r="E20" s="30">
        <v>174870</v>
      </c>
      <c r="F20" s="30">
        <v>116818.99</v>
      </c>
      <c r="G20" s="30">
        <v>58051.01</v>
      </c>
      <c r="H20" s="30">
        <f t="shared" ref="H20:H22" si="3">H21</f>
        <v>285260</v>
      </c>
    </row>
    <row r="21" spans="2:8" x14ac:dyDescent="0.25">
      <c r="B21" s="34" t="s">
        <v>106</v>
      </c>
      <c r="C21" s="34" t="s">
        <v>107</v>
      </c>
      <c r="D21" s="35" t="s">
        <v>108</v>
      </c>
      <c r="E21" s="36">
        <v>174870</v>
      </c>
      <c r="F21" s="36">
        <v>116818.99</v>
      </c>
      <c r="G21" s="36">
        <v>58051.01</v>
      </c>
      <c r="H21" s="36">
        <f t="shared" si="3"/>
        <v>285260</v>
      </c>
    </row>
    <row r="22" spans="2:8" x14ac:dyDescent="0.25">
      <c r="B22" s="37" t="s">
        <v>109</v>
      </c>
      <c r="C22" s="37" t="s">
        <v>125</v>
      </c>
      <c r="D22" s="38" t="s">
        <v>126</v>
      </c>
      <c r="E22" s="39">
        <v>174870</v>
      </c>
      <c r="F22" s="39">
        <v>116818.99</v>
      </c>
      <c r="G22" s="39">
        <v>58051.01</v>
      </c>
      <c r="H22" s="39">
        <f t="shared" si="3"/>
        <v>285260</v>
      </c>
    </row>
    <row r="23" spans="2:8" x14ac:dyDescent="0.25">
      <c r="B23" s="40" t="s">
        <v>112</v>
      </c>
      <c r="C23" s="40" t="s">
        <v>127</v>
      </c>
      <c r="D23" s="41" t="s">
        <v>128</v>
      </c>
      <c r="E23" s="42">
        <v>174870</v>
      </c>
      <c r="F23" s="42">
        <v>116818.99</v>
      </c>
      <c r="G23" s="42">
        <v>58051.01</v>
      </c>
      <c r="H23" s="42">
        <f>H24</f>
        <v>285260</v>
      </c>
    </row>
    <row r="24" spans="2:8" x14ac:dyDescent="0.25">
      <c r="B24" s="19" t="s">
        <v>25</v>
      </c>
      <c r="C24" s="19" t="s">
        <v>26</v>
      </c>
      <c r="D24" s="20" t="s">
        <v>27</v>
      </c>
      <c r="E24" s="21">
        <v>174870</v>
      </c>
      <c r="F24" s="21">
        <v>116818.99</v>
      </c>
      <c r="G24" s="21">
        <v>58051.01</v>
      </c>
      <c r="H24" s="21">
        <f>H25+H27+H29+H31</f>
        <v>285260</v>
      </c>
    </row>
    <row r="25" spans="2:8" x14ac:dyDescent="0.25">
      <c r="B25" s="47" t="s">
        <v>2</v>
      </c>
      <c r="C25" s="47" t="s">
        <v>129</v>
      </c>
      <c r="D25" s="48" t="s">
        <v>130</v>
      </c>
      <c r="E25" s="49">
        <v>138610</v>
      </c>
      <c r="F25" s="49">
        <v>99448.41</v>
      </c>
      <c r="G25" s="49">
        <v>39161.589999999997</v>
      </c>
      <c r="H25" s="49">
        <f>H26</f>
        <v>235000</v>
      </c>
    </row>
    <row r="26" spans="2:8" x14ac:dyDescent="0.25">
      <c r="B26" s="50" t="s">
        <v>131</v>
      </c>
      <c r="C26" s="50" t="s">
        <v>129</v>
      </c>
      <c r="D26" s="51" t="s">
        <v>130</v>
      </c>
      <c r="E26" s="52">
        <v>138610</v>
      </c>
      <c r="F26" s="52">
        <v>99448.41</v>
      </c>
      <c r="G26" s="52">
        <v>39161.589999999997</v>
      </c>
      <c r="H26" s="52">
        <v>235000</v>
      </c>
    </row>
    <row r="27" spans="2:8" x14ac:dyDescent="0.25">
      <c r="B27" s="47" t="s">
        <v>2</v>
      </c>
      <c r="C27" s="47" t="s">
        <v>132</v>
      </c>
      <c r="D27" s="48" t="s">
        <v>133</v>
      </c>
      <c r="E27" s="49">
        <v>5500</v>
      </c>
      <c r="F27" s="49">
        <v>0</v>
      </c>
      <c r="G27" s="49">
        <v>5500</v>
      </c>
      <c r="H27" s="49">
        <f>H28</f>
        <v>8000</v>
      </c>
    </row>
    <row r="28" spans="2:8" x14ac:dyDescent="0.25">
      <c r="B28" s="50" t="s">
        <v>134</v>
      </c>
      <c r="C28" s="50" t="s">
        <v>132</v>
      </c>
      <c r="D28" s="51" t="s">
        <v>133</v>
      </c>
      <c r="E28" s="52">
        <v>5500</v>
      </c>
      <c r="F28" s="52">
        <v>0</v>
      </c>
      <c r="G28" s="52">
        <v>5500</v>
      </c>
      <c r="H28" s="52">
        <v>8000</v>
      </c>
    </row>
    <row r="29" spans="2:8" x14ac:dyDescent="0.25">
      <c r="B29" s="47" t="s">
        <v>2</v>
      </c>
      <c r="C29" s="47" t="s">
        <v>135</v>
      </c>
      <c r="D29" s="48" t="s">
        <v>136</v>
      </c>
      <c r="E29" s="49">
        <v>28239</v>
      </c>
      <c r="F29" s="49">
        <v>16409</v>
      </c>
      <c r="G29" s="49">
        <v>11830</v>
      </c>
      <c r="H29" s="49">
        <f>H30</f>
        <v>38760</v>
      </c>
    </row>
    <row r="30" spans="2:8" x14ac:dyDescent="0.25">
      <c r="B30" s="50" t="s">
        <v>137</v>
      </c>
      <c r="C30" s="50" t="s">
        <v>135</v>
      </c>
      <c r="D30" s="51" t="s">
        <v>136</v>
      </c>
      <c r="E30" s="52">
        <v>28239</v>
      </c>
      <c r="F30" s="52">
        <v>16409</v>
      </c>
      <c r="G30" s="52">
        <v>11830</v>
      </c>
      <c r="H30" s="52">
        <v>38760</v>
      </c>
    </row>
    <row r="31" spans="2:8" x14ac:dyDescent="0.25">
      <c r="B31" s="47" t="s">
        <v>2</v>
      </c>
      <c r="C31" s="47" t="s">
        <v>138</v>
      </c>
      <c r="D31" s="48" t="s">
        <v>139</v>
      </c>
      <c r="E31" s="49">
        <v>2521</v>
      </c>
      <c r="F31" s="49">
        <v>961.58</v>
      </c>
      <c r="G31" s="49">
        <v>1559.42</v>
      </c>
      <c r="H31" s="49">
        <f>H32</f>
        <v>3500</v>
      </c>
    </row>
    <row r="32" spans="2:8" x14ac:dyDescent="0.25">
      <c r="B32" s="50" t="s">
        <v>140</v>
      </c>
      <c r="C32" s="50" t="s">
        <v>138</v>
      </c>
      <c r="D32" s="51" t="s">
        <v>139</v>
      </c>
      <c r="E32" s="52">
        <v>2521</v>
      </c>
      <c r="F32" s="52">
        <v>961.58</v>
      </c>
      <c r="G32" s="52">
        <v>1559.42</v>
      </c>
      <c r="H32" s="52">
        <v>3500</v>
      </c>
    </row>
    <row r="33" spans="2:8" x14ac:dyDescent="0.25">
      <c r="B33" s="16" t="s">
        <v>20</v>
      </c>
      <c r="C33" s="16" t="s">
        <v>141</v>
      </c>
      <c r="D33" s="17" t="s">
        <v>142</v>
      </c>
      <c r="E33" s="18">
        <v>500391</v>
      </c>
      <c r="F33" s="18">
        <v>208765.15</v>
      </c>
      <c r="G33" s="18">
        <v>291625.84999999998</v>
      </c>
      <c r="H33" s="18">
        <f>H34</f>
        <v>500391</v>
      </c>
    </row>
    <row r="34" spans="2:8" x14ac:dyDescent="0.25">
      <c r="B34" s="34" t="s">
        <v>106</v>
      </c>
      <c r="C34" s="34" t="s">
        <v>107</v>
      </c>
      <c r="D34" s="35" t="s">
        <v>108</v>
      </c>
      <c r="E34" s="36">
        <v>500391</v>
      </c>
      <c r="F34" s="36">
        <v>208765.15</v>
      </c>
      <c r="G34" s="36">
        <v>291625.84999999998</v>
      </c>
      <c r="H34" s="36">
        <f>H35+H54</f>
        <v>500391</v>
      </c>
    </row>
    <row r="35" spans="2:8" x14ac:dyDescent="0.25">
      <c r="B35" s="37" t="s">
        <v>109</v>
      </c>
      <c r="C35" s="37" t="s">
        <v>110</v>
      </c>
      <c r="D35" s="38" t="s">
        <v>111</v>
      </c>
      <c r="E35" s="39">
        <v>451891</v>
      </c>
      <c r="F35" s="39">
        <v>208765.15</v>
      </c>
      <c r="G35" s="39">
        <v>243125.85</v>
      </c>
      <c r="H35" s="39">
        <f>H36+H48</f>
        <v>451891</v>
      </c>
    </row>
    <row r="36" spans="2:8" x14ac:dyDescent="0.25">
      <c r="B36" s="40" t="s">
        <v>112</v>
      </c>
      <c r="C36" s="40" t="s">
        <v>113</v>
      </c>
      <c r="D36" s="41" t="s">
        <v>114</v>
      </c>
      <c r="E36" s="42">
        <v>132871</v>
      </c>
      <c r="F36" s="42">
        <v>46221.16</v>
      </c>
      <c r="G36" s="42">
        <v>86649.84</v>
      </c>
      <c r="H36" s="42">
        <f>H37</f>
        <v>132871</v>
      </c>
    </row>
    <row r="37" spans="2:8" x14ac:dyDescent="0.25">
      <c r="B37" s="19" t="s">
        <v>25</v>
      </c>
      <c r="C37" s="19" t="s">
        <v>26</v>
      </c>
      <c r="D37" s="20" t="s">
        <v>27</v>
      </c>
      <c r="E37" s="21">
        <v>132871</v>
      </c>
      <c r="F37" s="21">
        <v>46221.16</v>
      </c>
      <c r="G37" s="21">
        <v>86649.84</v>
      </c>
      <c r="H37" s="21">
        <f>H38+H40+H42+H44+H46</f>
        <v>132871</v>
      </c>
    </row>
    <row r="38" spans="2:8" x14ac:dyDescent="0.25">
      <c r="B38" s="22" t="s">
        <v>2</v>
      </c>
      <c r="C38" s="22" t="s">
        <v>138</v>
      </c>
      <c r="D38" s="23" t="s">
        <v>139</v>
      </c>
      <c r="E38" s="24">
        <v>4000</v>
      </c>
      <c r="F38" s="24">
        <v>450</v>
      </c>
      <c r="G38" s="24">
        <v>3550</v>
      </c>
      <c r="H38" s="24">
        <f>H39</f>
        <v>4000</v>
      </c>
    </row>
    <row r="39" spans="2:8" x14ac:dyDescent="0.25">
      <c r="B39" s="25" t="s">
        <v>143</v>
      </c>
      <c r="C39" s="25" t="s">
        <v>138</v>
      </c>
      <c r="D39" s="26" t="s">
        <v>139</v>
      </c>
      <c r="E39" s="27">
        <v>4000</v>
      </c>
      <c r="F39" s="27">
        <v>450</v>
      </c>
      <c r="G39" s="27">
        <v>3550</v>
      </c>
      <c r="H39" s="27">
        <v>4000</v>
      </c>
    </row>
    <row r="40" spans="2:8" x14ac:dyDescent="0.25">
      <c r="B40" s="22" t="s">
        <v>2</v>
      </c>
      <c r="C40" s="22" t="s">
        <v>120</v>
      </c>
      <c r="D40" s="23" t="s">
        <v>121</v>
      </c>
      <c r="E40" s="24">
        <v>33871</v>
      </c>
      <c r="F40" s="24">
        <v>9501.76</v>
      </c>
      <c r="G40" s="24">
        <v>24369.24</v>
      </c>
      <c r="H40" s="24">
        <f>H41</f>
        <v>33871</v>
      </c>
    </row>
    <row r="41" spans="2:8" x14ac:dyDescent="0.25">
      <c r="B41" s="25" t="s">
        <v>144</v>
      </c>
      <c r="C41" s="25" t="s">
        <v>120</v>
      </c>
      <c r="D41" s="26" t="s">
        <v>121</v>
      </c>
      <c r="E41" s="27">
        <v>33871</v>
      </c>
      <c r="F41" s="27">
        <v>9501.76</v>
      </c>
      <c r="G41" s="27">
        <v>24369.24</v>
      </c>
      <c r="H41" s="27">
        <v>33871</v>
      </c>
    </row>
    <row r="42" spans="2:8" x14ac:dyDescent="0.25">
      <c r="B42" s="22" t="s">
        <v>2</v>
      </c>
      <c r="C42" s="22" t="s">
        <v>145</v>
      </c>
      <c r="D42" s="23" t="s">
        <v>146</v>
      </c>
      <c r="E42" s="24">
        <v>84000</v>
      </c>
      <c r="F42" s="24">
        <v>31995.03</v>
      </c>
      <c r="G42" s="24">
        <v>52004.97</v>
      </c>
      <c r="H42" s="24">
        <f>H43</f>
        <v>84000</v>
      </c>
    </row>
    <row r="43" spans="2:8" x14ac:dyDescent="0.25">
      <c r="B43" s="25" t="s">
        <v>147</v>
      </c>
      <c r="C43" s="25" t="s">
        <v>145</v>
      </c>
      <c r="D43" s="26" t="s">
        <v>146</v>
      </c>
      <c r="E43" s="27">
        <v>84000</v>
      </c>
      <c r="F43" s="27">
        <v>31995.03</v>
      </c>
      <c r="G43" s="27">
        <v>52004.97</v>
      </c>
      <c r="H43" s="27">
        <v>84000</v>
      </c>
    </row>
    <row r="44" spans="2:8" x14ac:dyDescent="0.25">
      <c r="B44" s="22" t="s">
        <v>2</v>
      </c>
      <c r="C44" s="22" t="s">
        <v>115</v>
      </c>
      <c r="D44" s="23" t="s">
        <v>116</v>
      </c>
      <c r="E44" s="24">
        <v>3000</v>
      </c>
      <c r="F44" s="24">
        <v>1221.8800000000001</v>
      </c>
      <c r="G44" s="24">
        <v>1778.12</v>
      </c>
      <c r="H44" s="24">
        <f>H45</f>
        <v>3000</v>
      </c>
    </row>
    <row r="45" spans="2:8" x14ac:dyDescent="0.25">
      <c r="B45" s="25" t="s">
        <v>148</v>
      </c>
      <c r="C45" s="25" t="s">
        <v>115</v>
      </c>
      <c r="D45" s="26" t="s">
        <v>116</v>
      </c>
      <c r="E45" s="27">
        <v>3000</v>
      </c>
      <c r="F45" s="27">
        <v>1221.8800000000001</v>
      </c>
      <c r="G45" s="27">
        <v>1778.12</v>
      </c>
      <c r="H45" s="27">
        <v>3000</v>
      </c>
    </row>
    <row r="46" spans="2:8" x14ac:dyDescent="0.25">
      <c r="B46" s="22" t="s">
        <v>2</v>
      </c>
      <c r="C46" s="22" t="s">
        <v>149</v>
      </c>
      <c r="D46" s="23" t="s">
        <v>150</v>
      </c>
      <c r="E46" s="24">
        <v>8000</v>
      </c>
      <c r="F46" s="24">
        <v>3052.49</v>
      </c>
      <c r="G46" s="24">
        <v>4947.51</v>
      </c>
      <c r="H46" s="24">
        <f>H47</f>
        <v>8000</v>
      </c>
    </row>
    <row r="47" spans="2:8" x14ac:dyDescent="0.25">
      <c r="B47" s="25" t="s">
        <v>151</v>
      </c>
      <c r="C47" s="25" t="s">
        <v>149</v>
      </c>
      <c r="D47" s="26" t="s">
        <v>150</v>
      </c>
      <c r="E47" s="27">
        <v>8000</v>
      </c>
      <c r="F47" s="27">
        <v>3052.49</v>
      </c>
      <c r="G47" s="27">
        <v>4947.51</v>
      </c>
      <c r="H47" s="27">
        <v>8000</v>
      </c>
    </row>
    <row r="48" spans="2:8" x14ac:dyDescent="0.25">
      <c r="B48" s="40" t="s">
        <v>112</v>
      </c>
      <c r="C48" s="40" t="s">
        <v>118</v>
      </c>
      <c r="D48" s="41" t="s">
        <v>119</v>
      </c>
      <c r="E48" s="42">
        <v>319020</v>
      </c>
      <c r="F48" s="42">
        <v>162543.99</v>
      </c>
      <c r="G48" s="42">
        <v>156476.01</v>
      </c>
      <c r="H48" s="42">
        <f>H49</f>
        <v>319020</v>
      </c>
    </row>
    <row r="49" spans="2:10" x14ac:dyDescent="0.25">
      <c r="B49" s="19" t="s">
        <v>25</v>
      </c>
      <c r="C49" s="19" t="s">
        <v>26</v>
      </c>
      <c r="D49" s="20" t="s">
        <v>27</v>
      </c>
      <c r="E49" s="21">
        <v>319020</v>
      </c>
      <c r="F49" s="21">
        <v>162543.99</v>
      </c>
      <c r="G49" s="21">
        <v>156476.01</v>
      </c>
      <c r="H49" s="21">
        <f>H50+H52</f>
        <v>319020</v>
      </c>
    </row>
    <row r="50" spans="2:10" x14ac:dyDescent="0.25">
      <c r="B50" s="22" t="s">
        <v>2</v>
      </c>
      <c r="C50" s="22" t="s">
        <v>120</v>
      </c>
      <c r="D50" s="23" t="s">
        <v>121</v>
      </c>
      <c r="E50" s="24">
        <v>309020</v>
      </c>
      <c r="F50" s="24">
        <v>162213.99</v>
      </c>
      <c r="G50" s="24">
        <v>146806.01</v>
      </c>
      <c r="H50" s="24">
        <f>H51</f>
        <v>309020</v>
      </c>
    </row>
    <row r="51" spans="2:10" x14ac:dyDescent="0.25">
      <c r="B51" s="25" t="s">
        <v>152</v>
      </c>
      <c r="C51" s="25" t="s">
        <v>120</v>
      </c>
      <c r="D51" s="26" t="s">
        <v>121</v>
      </c>
      <c r="E51" s="27">
        <v>309020</v>
      </c>
      <c r="F51" s="27">
        <v>162213.99</v>
      </c>
      <c r="G51" s="27">
        <v>146806.01</v>
      </c>
      <c r="H51" s="27">
        <v>309020</v>
      </c>
    </row>
    <row r="52" spans="2:10" x14ac:dyDescent="0.25">
      <c r="B52" s="22" t="s">
        <v>2</v>
      </c>
      <c r="C52" s="22" t="s">
        <v>145</v>
      </c>
      <c r="D52" s="23" t="s">
        <v>146</v>
      </c>
      <c r="E52" s="24">
        <v>10000</v>
      </c>
      <c r="F52" s="24">
        <v>330</v>
      </c>
      <c r="G52" s="24">
        <v>9670</v>
      </c>
      <c r="H52" s="24">
        <f>H53</f>
        <v>10000</v>
      </c>
    </row>
    <row r="53" spans="2:10" x14ac:dyDescent="0.25">
      <c r="B53" s="25" t="s">
        <v>153</v>
      </c>
      <c r="C53" s="25" t="s">
        <v>145</v>
      </c>
      <c r="D53" s="26" t="s">
        <v>146</v>
      </c>
      <c r="E53" s="27">
        <v>10000</v>
      </c>
      <c r="F53" s="27">
        <v>330</v>
      </c>
      <c r="G53" s="27">
        <v>9670</v>
      </c>
      <c r="H53" s="27">
        <v>10000</v>
      </c>
    </row>
    <row r="54" spans="2:10" x14ac:dyDescent="0.25">
      <c r="B54" s="37" t="s">
        <v>109</v>
      </c>
      <c r="C54" s="37" t="s">
        <v>154</v>
      </c>
      <c r="D54" s="38" t="s">
        <v>155</v>
      </c>
      <c r="E54" s="39">
        <v>48500</v>
      </c>
      <c r="F54" s="39">
        <v>0</v>
      </c>
      <c r="G54" s="39">
        <v>48500</v>
      </c>
      <c r="H54" s="39">
        <f t="shared" ref="H54:H56" si="4">H55</f>
        <v>48500</v>
      </c>
    </row>
    <row r="55" spans="2:10" x14ac:dyDescent="0.25">
      <c r="B55" s="40" t="s">
        <v>112</v>
      </c>
      <c r="C55" s="40" t="s">
        <v>156</v>
      </c>
      <c r="D55" s="41" t="s">
        <v>157</v>
      </c>
      <c r="E55" s="42">
        <v>48500</v>
      </c>
      <c r="F55" s="42">
        <v>0</v>
      </c>
      <c r="G55" s="42">
        <v>48500</v>
      </c>
      <c r="H55" s="42">
        <f t="shared" si="4"/>
        <v>48500</v>
      </c>
    </row>
    <row r="56" spans="2:10" x14ac:dyDescent="0.25">
      <c r="B56" s="19" t="s">
        <v>25</v>
      </c>
      <c r="C56" s="19" t="s">
        <v>26</v>
      </c>
      <c r="D56" s="20" t="s">
        <v>27</v>
      </c>
      <c r="E56" s="21">
        <v>48500</v>
      </c>
      <c r="F56" s="21">
        <v>0</v>
      </c>
      <c r="G56" s="21">
        <v>48500</v>
      </c>
      <c r="H56" s="21">
        <f t="shared" si="4"/>
        <v>48500</v>
      </c>
    </row>
    <row r="57" spans="2:10" x14ac:dyDescent="0.25">
      <c r="B57" s="22" t="s">
        <v>2</v>
      </c>
      <c r="C57" s="22" t="s">
        <v>158</v>
      </c>
      <c r="D57" s="23" t="s">
        <v>159</v>
      </c>
      <c r="E57" s="24">
        <v>48500</v>
      </c>
      <c r="F57" s="24">
        <v>0</v>
      </c>
      <c r="G57" s="24">
        <v>48500</v>
      </c>
      <c r="H57" s="24">
        <f>H58</f>
        <v>48500</v>
      </c>
    </row>
    <row r="58" spans="2:10" x14ac:dyDescent="0.25">
      <c r="B58" s="25" t="s">
        <v>160</v>
      </c>
      <c r="C58" s="25" t="s">
        <v>158</v>
      </c>
      <c r="D58" s="26" t="s">
        <v>159</v>
      </c>
      <c r="E58" s="27">
        <v>48500</v>
      </c>
      <c r="F58" s="27">
        <v>0</v>
      </c>
      <c r="G58" s="27">
        <v>48500</v>
      </c>
      <c r="H58" s="27">
        <v>48500</v>
      </c>
    </row>
    <row r="59" spans="2:10" x14ac:dyDescent="0.25">
      <c r="B59" s="13" t="s">
        <v>20</v>
      </c>
      <c r="C59" s="13" t="s">
        <v>21</v>
      </c>
      <c r="D59" s="14" t="s">
        <v>22</v>
      </c>
      <c r="E59" s="15">
        <v>30000</v>
      </c>
      <c r="F59" s="15">
        <v>0</v>
      </c>
      <c r="G59" s="15">
        <v>30000</v>
      </c>
      <c r="H59" s="15">
        <f>H60</f>
        <v>24200</v>
      </c>
    </row>
    <row r="60" spans="2:10" x14ac:dyDescent="0.25">
      <c r="B60" s="16" t="s">
        <v>20</v>
      </c>
      <c r="C60" s="16" t="s">
        <v>23</v>
      </c>
      <c r="D60" s="17" t="s">
        <v>24</v>
      </c>
      <c r="E60" s="18">
        <v>30000</v>
      </c>
      <c r="F60" s="18">
        <v>0</v>
      </c>
      <c r="G60" s="18">
        <v>30000</v>
      </c>
      <c r="H60" s="18">
        <f>H61</f>
        <v>24200</v>
      </c>
    </row>
    <row r="61" spans="2:10" x14ac:dyDescent="0.25">
      <c r="B61" s="34" t="s">
        <v>106</v>
      </c>
      <c r="C61" s="34" t="s">
        <v>107</v>
      </c>
      <c r="D61" s="35" t="s">
        <v>108</v>
      </c>
      <c r="E61" s="36">
        <v>30000</v>
      </c>
      <c r="F61" s="36">
        <v>0</v>
      </c>
      <c r="G61" s="36">
        <v>30000</v>
      </c>
      <c r="H61" s="36">
        <f>H62+H75</f>
        <v>24200</v>
      </c>
    </row>
    <row r="62" spans="2:10" x14ac:dyDescent="0.25">
      <c r="B62" s="37" t="s">
        <v>109</v>
      </c>
      <c r="C62" s="37" t="s">
        <v>110</v>
      </c>
      <c r="D62" s="38" t="s">
        <v>111</v>
      </c>
      <c r="E62" s="39">
        <v>20000</v>
      </c>
      <c r="F62" s="39">
        <v>0</v>
      </c>
      <c r="G62" s="39">
        <v>20000</v>
      </c>
      <c r="H62" s="39">
        <f>H63</f>
        <v>14200</v>
      </c>
    </row>
    <row r="63" spans="2:10" x14ac:dyDescent="0.25">
      <c r="B63" s="40" t="s">
        <v>112</v>
      </c>
      <c r="C63" s="40" t="s">
        <v>118</v>
      </c>
      <c r="D63" s="41" t="s">
        <v>119</v>
      </c>
      <c r="E63" s="42">
        <v>20000</v>
      </c>
      <c r="F63" s="42">
        <v>0</v>
      </c>
      <c r="G63" s="42">
        <v>20000</v>
      </c>
      <c r="H63" s="42">
        <f>H64</f>
        <v>14200</v>
      </c>
    </row>
    <row r="64" spans="2:10" x14ac:dyDescent="0.25">
      <c r="B64" s="19" t="s">
        <v>25</v>
      </c>
      <c r="C64" s="19" t="s">
        <v>26</v>
      </c>
      <c r="D64" s="20" t="s">
        <v>27</v>
      </c>
      <c r="E64" s="21">
        <v>20000</v>
      </c>
      <c r="F64" s="21">
        <v>0</v>
      </c>
      <c r="G64" s="21">
        <v>20000</v>
      </c>
      <c r="H64" s="21">
        <f>H65+H67+H69+H71+H73</f>
        <v>14200</v>
      </c>
      <c r="J64" s="53">
        <f>G64-H64</f>
        <v>5800</v>
      </c>
    </row>
    <row r="65" spans="2:8" x14ac:dyDescent="0.25">
      <c r="B65" s="47" t="s">
        <v>2</v>
      </c>
      <c r="C65" s="47" t="s">
        <v>138</v>
      </c>
      <c r="D65" s="48" t="s">
        <v>139</v>
      </c>
      <c r="E65" s="49">
        <v>2000</v>
      </c>
      <c r="F65" s="49">
        <v>0</v>
      </c>
      <c r="G65" s="49">
        <v>2000</v>
      </c>
      <c r="H65" s="49">
        <f>H66</f>
        <v>1000</v>
      </c>
    </row>
    <row r="66" spans="2:8" x14ac:dyDescent="0.25">
      <c r="B66" s="50" t="s">
        <v>161</v>
      </c>
      <c r="C66" s="50" t="s">
        <v>138</v>
      </c>
      <c r="D66" s="51" t="s">
        <v>139</v>
      </c>
      <c r="E66" s="52">
        <v>2000</v>
      </c>
      <c r="F66" s="52">
        <v>0</v>
      </c>
      <c r="G66" s="52">
        <v>2000</v>
      </c>
      <c r="H66" s="52">
        <v>1000</v>
      </c>
    </row>
    <row r="67" spans="2:8" x14ac:dyDescent="0.25">
      <c r="B67" s="47" t="s">
        <v>2</v>
      </c>
      <c r="C67" s="47" t="s">
        <v>120</v>
      </c>
      <c r="D67" s="48" t="s">
        <v>121</v>
      </c>
      <c r="E67" s="49">
        <v>6000</v>
      </c>
      <c r="F67" s="49">
        <v>0</v>
      </c>
      <c r="G67" s="49">
        <v>6000</v>
      </c>
      <c r="H67" s="49">
        <f>H68</f>
        <v>4500</v>
      </c>
    </row>
    <row r="68" spans="2:8" x14ac:dyDescent="0.25">
      <c r="B68" s="50" t="s">
        <v>162</v>
      </c>
      <c r="C68" s="50" t="s">
        <v>120</v>
      </c>
      <c r="D68" s="51" t="s">
        <v>121</v>
      </c>
      <c r="E68" s="52">
        <v>6000</v>
      </c>
      <c r="F68" s="52">
        <v>0</v>
      </c>
      <c r="G68" s="52">
        <v>6000</v>
      </c>
      <c r="H68" s="52">
        <v>4500</v>
      </c>
    </row>
    <row r="69" spans="2:8" x14ac:dyDescent="0.25">
      <c r="B69" s="47" t="s">
        <v>2</v>
      </c>
      <c r="C69" s="47" t="s">
        <v>145</v>
      </c>
      <c r="D69" s="48" t="s">
        <v>146</v>
      </c>
      <c r="E69" s="49">
        <v>8000</v>
      </c>
      <c r="F69" s="49">
        <v>0</v>
      </c>
      <c r="G69" s="49">
        <v>8000</v>
      </c>
      <c r="H69" s="49">
        <f>H70</f>
        <v>5700</v>
      </c>
    </row>
    <row r="70" spans="2:8" x14ac:dyDescent="0.25">
      <c r="B70" s="50" t="s">
        <v>163</v>
      </c>
      <c r="C70" s="50" t="s">
        <v>145</v>
      </c>
      <c r="D70" s="51" t="s">
        <v>146</v>
      </c>
      <c r="E70" s="52">
        <v>8000</v>
      </c>
      <c r="F70" s="52">
        <v>0</v>
      </c>
      <c r="G70" s="52">
        <v>8000</v>
      </c>
      <c r="H70" s="52">
        <v>5700</v>
      </c>
    </row>
    <row r="71" spans="2:8" x14ac:dyDescent="0.25">
      <c r="B71" s="47" t="s">
        <v>2</v>
      </c>
      <c r="C71" s="47" t="s">
        <v>115</v>
      </c>
      <c r="D71" s="48" t="s">
        <v>116</v>
      </c>
      <c r="E71" s="49">
        <v>3000</v>
      </c>
      <c r="F71" s="49">
        <v>0</v>
      </c>
      <c r="G71" s="49">
        <v>3000</v>
      </c>
      <c r="H71" s="49">
        <f>H72</f>
        <v>2000</v>
      </c>
    </row>
    <row r="72" spans="2:8" x14ac:dyDescent="0.25">
      <c r="B72" s="50" t="s">
        <v>164</v>
      </c>
      <c r="C72" s="50" t="s">
        <v>115</v>
      </c>
      <c r="D72" s="51" t="s">
        <v>116</v>
      </c>
      <c r="E72" s="52">
        <v>3000</v>
      </c>
      <c r="F72" s="52">
        <v>0</v>
      </c>
      <c r="G72" s="52">
        <v>3000</v>
      </c>
      <c r="H72" s="52">
        <v>2000</v>
      </c>
    </row>
    <row r="73" spans="2:8" x14ac:dyDescent="0.25">
      <c r="B73" s="22" t="s">
        <v>2</v>
      </c>
      <c r="C73" s="22" t="s">
        <v>149</v>
      </c>
      <c r="D73" s="23" t="s">
        <v>150</v>
      </c>
      <c r="E73" s="24">
        <v>1000</v>
      </c>
      <c r="F73" s="24">
        <v>0</v>
      </c>
      <c r="G73" s="24">
        <v>1000</v>
      </c>
      <c r="H73" s="24">
        <f>H74</f>
        <v>1000</v>
      </c>
    </row>
    <row r="74" spans="2:8" x14ac:dyDescent="0.25">
      <c r="B74" s="25" t="s">
        <v>165</v>
      </c>
      <c r="C74" s="25" t="s">
        <v>149</v>
      </c>
      <c r="D74" s="26" t="s">
        <v>150</v>
      </c>
      <c r="E74" s="27">
        <v>1000</v>
      </c>
      <c r="F74" s="27">
        <v>0</v>
      </c>
      <c r="G74" s="27">
        <v>1000</v>
      </c>
      <c r="H74" s="27">
        <v>1000</v>
      </c>
    </row>
    <row r="75" spans="2:8" x14ac:dyDescent="0.25">
      <c r="B75" s="37" t="s">
        <v>109</v>
      </c>
      <c r="C75" s="37" t="s">
        <v>154</v>
      </c>
      <c r="D75" s="38" t="s">
        <v>155</v>
      </c>
      <c r="E75" s="39">
        <v>10000</v>
      </c>
      <c r="F75" s="39">
        <v>0</v>
      </c>
      <c r="G75" s="39">
        <v>10000</v>
      </c>
      <c r="H75" s="39">
        <f>H76</f>
        <v>10000</v>
      </c>
    </row>
    <row r="76" spans="2:8" x14ac:dyDescent="0.25">
      <c r="B76" s="40" t="s">
        <v>112</v>
      </c>
      <c r="C76" s="40" t="s">
        <v>156</v>
      </c>
      <c r="D76" s="41" t="s">
        <v>157</v>
      </c>
      <c r="E76" s="42">
        <v>10000</v>
      </c>
      <c r="F76" s="42">
        <v>0</v>
      </c>
      <c r="G76" s="42">
        <v>10000</v>
      </c>
      <c r="H76" s="42">
        <f>H77</f>
        <v>10000</v>
      </c>
    </row>
    <row r="77" spans="2:8" x14ac:dyDescent="0.25">
      <c r="B77" s="19" t="s">
        <v>25</v>
      </c>
      <c r="C77" s="19" t="s">
        <v>26</v>
      </c>
      <c r="D77" s="20" t="s">
        <v>27</v>
      </c>
      <c r="E77" s="21">
        <v>10000</v>
      </c>
      <c r="F77" s="21">
        <v>0</v>
      </c>
      <c r="G77" s="21">
        <v>10000</v>
      </c>
      <c r="H77" s="21">
        <f>H78+H80</f>
        <v>10000</v>
      </c>
    </row>
    <row r="78" spans="2:8" x14ac:dyDescent="0.25">
      <c r="B78" s="22" t="s">
        <v>2</v>
      </c>
      <c r="C78" s="22" t="s">
        <v>158</v>
      </c>
      <c r="D78" s="23" t="s">
        <v>159</v>
      </c>
      <c r="E78" s="24">
        <v>7000</v>
      </c>
      <c r="F78" s="24">
        <v>0</v>
      </c>
      <c r="G78" s="24">
        <v>7000</v>
      </c>
      <c r="H78" s="24">
        <f>H79</f>
        <v>7000</v>
      </c>
    </row>
    <row r="79" spans="2:8" x14ac:dyDescent="0.25">
      <c r="B79" s="25" t="s">
        <v>166</v>
      </c>
      <c r="C79" s="25" t="s">
        <v>158</v>
      </c>
      <c r="D79" s="26" t="s">
        <v>159</v>
      </c>
      <c r="E79" s="27">
        <v>7000</v>
      </c>
      <c r="F79" s="27">
        <v>0</v>
      </c>
      <c r="G79" s="27">
        <v>7000</v>
      </c>
      <c r="H79" s="27">
        <v>7000</v>
      </c>
    </row>
    <row r="80" spans="2:8" x14ac:dyDescent="0.25">
      <c r="B80" s="22" t="s">
        <v>2</v>
      </c>
      <c r="C80" s="22" t="s">
        <v>167</v>
      </c>
      <c r="D80" s="23" t="s">
        <v>168</v>
      </c>
      <c r="E80" s="24">
        <v>3000</v>
      </c>
      <c r="F80" s="24">
        <v>0</v>
      </c>
      <c r="G80" s="24">
        <v>3000</v>
      </c>
      <c r="H80" s="24">
        <f>H81</f>
        <v>3000</v>
      </c>
    </row>
    <row r="81" spans="2:10" x14ac:dyDescent="0.25">
      <c r="B81" s="25" t="s">
        <v>169</v>
      </c>
      <c r="C81" s="25" t="s">
        <v>167</v>
      </c>
      <c r="D81" s="26" t="s">
        <v>168</v>
      </c>
      <c r="E81" s="27">
        <v>3000</v>
      </c>
      <c r="F81" s="27">
        <v>0</v>
      </c>
      <c r="G81" s="27">
        <v>3000</v>
      </c>
      <c r="H81" s="27">
        <v>3000</v>
      </c>
    </row>
    <row r="82" spans="2:10" x14ac:dyDescent="0.25">
      <c r="B82" s="13" t="s">
        <v>20</v>
      </c>
      <c r="C82" s="13" t="s">
        <v>32</v>
      </c>
      <c r="D82" s="14" t="s">
        <v>33</v>
      </c>
      <c r="E82" s="15">
        <v>520901</v>
      </c>
      <c r="F82" s="15">
        <v>0</v>
      </c>
      <c r="G82" s="15">
        <v>520901</v>
      </c>
      <c r="H82" s="15">
        <f t="shared" ref="H82:H83" si="5">H83</f>
        <v>527162</v>
      </c>
    </row>
    <row r="83" spans="2:10" x14ac:dyDescent="0.25">
      <c r="B83" s="16" t="s">
        <v>20</v>
      </c>
      <c r="C83" s="16" t="s">
        <v>34</v>
      </c>
      <c r="D83" s="17" t="s">
        <v>35</v>
      </c>
      <c r="E83" s="18">
        <v>520901</v>
      </c>
      <c r="F83" s="18">
        <v>0</v>
      </c>
      <c r="G83" s="18">
        <v>520901</v>
      </c>
      <c r="H83" s="18">
        <f t="shared" si="5"/>
        <v>527162</v>
      </c>
    </row>
    <row r="84" spans="2:10" x14ac:dyDescent="0.25">
      <c r="B84" s="28" t="s">
        <v>20</v>
      </c>
      <c r="C84" s="28" t="s">
        <v>36</v>
      </c>
      <c r="D84" s="29" t="s">
        <v>37</v>
      </c>
      <c r="E84" s="30">
        <v>520901</v>
      </c>
      <c r="F84" s="30">
        <v>0</v>
      </c>
      <c r="G84" s="30">
        <v>520901</v>
      </c>
      <c r="H84" s="30">
        <f>H85</f>
        <v>527162</v>
      </c>
    </row>
    <row r="85" spans="2:10" x14ac:dyDescent="0.25">
      <c r="B85" s="34" t="s">
        <v>106</v>
      </c>
      <c r="C85" s="34" t="s">
        <v>107</v>
      </c>
      <c r="D85" s="35" t="s">
        <v>108</v>
      </c>
      <c r="E85" s="36">
        <v>520901</v>
      </c>
      <c r="F85" s="36">
        <v>0</v>
      </c>
      <c r="G85" s="36">
        <v>520901</v>
      </c>
      <c r="H85" s="36">
        <f>H86+H97+H119</f>
        <v>527162</v>
      </c>
    </row>
    <row r="86" spans="2:10" x14ac:dyDescent="0.25">
      <c r="B86" s="37" t="s">
        <v>109</v>
      </c>
      <c r="C86" s="37" t="s">
        <v>110</v>
      </c>
      <c r="D86" s="38" t="s">
        <v>111</v>
      </c>
      <c r="E86" s="39">
        <v>23000</v>
      </c>
      <c r="F86" s="39">
        <v>0</v>
      </c>
      <c r="G86" s="39">
        <v>23000</v>
      </c>
      <c r="H86" s="39">
        <f>H87</f>
        <v>15000</v>
      </c>
    </row>
    <row r="87" spans="2:10" x14ac:dyDescent="0.25">
      <c r="B87" s="40" t="s">
        <v>112</v>
      </c>
      <c r="C87" s="40" t="s">
        <v>118</v>
      </c>
      <c r="D87" s="41" t="s">
        <v>119</v>
      </c>
      <c r="E87" s="42">
        <v>23000</v>
      </c>
      <c r="F87" s="42">
        <v>0</v>
      </c>
      <c r="G87" s="42">
        <v>23000</v>
      </c>
      <c r="H87" s="42">
        <f>H88</f>
        <v>15000</v>
      </c>
    </row>
    <row r="88" spans="2:10" x14ac:dyDescent="0.25">
      <c r="B88" s="19" t="s">
        <v>25</v>
      </c>
      <c r="C88" s="19" t="s">
        <v>26</v>
      </c>
      <c r="D88" s="20" t="s">
        <v>27</v>
      </c>
      <c r="E88" s="21">
        <v>23000</v>
      </c>
      <c r="F88" s="21">
        <v>0</v>
      </c>
      <c r="G88" s="21">
        <v>23000</v>
      </c>
      <c r="H88" s="21">
        <f>H89+H91+H93+H95</f>
        <v>15000</v>
      </c>
      <c r="J88" s="53">
        <f>G88-H88</f>
        <v>8000</v>
      </c>
    </row>
    <row r="89" spans="2:10" x14ac:dyDescent="0.25">
      <c r="B89" s="22" t="s">
        <v>2</v>
      </c>
      <c r="C89" s="22" t="s">
        <v>138</v>
      </c>
      <c r="D89" s="23" t="s">
        <v>139</v>
      </c>
      <c r="E89" s="24">
        <v>1000</v>
      </c>
      <c r="F89" s="24">
        <v>0</v>
      </c>
      <c r="G89" s="24">
        <v>1000</v>
      </c>
      <c r="H89" s="24">
        <f>H90</f>
        <v>1000</v>
      </c>
    </row>
    <row r="90" spans="2:10" x14ac:dyDescent="0.25">
      <c r="B90" s="25" t="s">
        <v>170</v>
      </c>
      <c r="C90" s="25" t="s">
        <v>138</v>
      </c>
      <c r="D90" s="26" t="s">
        <v>139</v>
      </c>
      <c r="E90" s="27">
        <v>1000</v>
      </c>
      <c r="F90" s="27">
        <v>0</v>
      </c>
      <c r="G90" s="27">
        <v>1000</v>
      </c>
      <c r="H90" s="27">
        <v>1000</v>
      </c>
    </row>
    <row r="91" spans="2:10" x14ac:dyDescent="0.25">
      <c r="B91" s="47" t="s">
        <v>2</v>
      </c>
      <c r="C91" s="47" t="s">
        <v>120</v>
      </c>
      <c r="D91" s="48" t="s">
        <v>121</v>
      </c>
      <c r="E91" s="49">
        <v>8000</v>
      </c>
      <c r="F91" s="49">
        <v>0</v>
      </c>
      <c r="G91" s="49">
        <v>8000</v>
      </c>
      <c r="H91" s="49">
        <f>H92</f>
        <v>5000</v>
      </c>
    </row>
    <row r="92" spans="2:10" x14ac:dyDescent="0.25">
      <c r="B92" s="50" t="s">
        <v>171</v>
      </c>
      <c r="C92" s="50" t="s">
        <v>120</v>
      </c>
      <c r="D92" s="51" t="s">
        <v>121</v>
      </c>
      <c r="E92" s="52">
        <v>8000</v>
      </c>
      <c r="F92" s="52">
        <v>0</v>
      </c>
      <c r="G92" s="52">
        <v>8000</v>
      </c>
      <c r="H92" s="52">
        <v>5000</v>
      </c>
    </row>
    <row r="93" spans="2:10" x14ac:dyDescent="0.25">
      <c r="B93" s="47" t="s">
        <v>2</v>
      </c>
      <c r="C93" s="47" t="s">
        <v>145</v>
      </c>
      <c r="D93" s="48" t="s">
        <v>146</v>
      </c>
      <c r="E93" s="49">
        <v>6000</v>
      </c>
      <c r="F93" s="49">
        <v>0</v>
      </c>
      <c r="G93" s="49">
        <v>6000</v>
      </c>
      <c r="H93" s="49">
        <f>H94</f>
        <v>4000</v>
      </c>
    </row>
    <row r="94" spans="2:10" x14ac:dyDescent="0.25">
      <c r="B94" s="50" t="s">
        <v>172</v>
      </c>
      <c r="C94" s="50" t="s">
        <v>145</v>
      </c>
      <c r="D94" s="51" t="s">
        <v>146</v>
      </c>
      <c r="E94" s="52">
        <v>6000</v>
      </c>
      <c r="F94" s="52">
        <v>0</v>
      </c>
      <c r="G94" s="52">
        <v>6000</v>
      </c>
      <c r="H94" s="52">
        <v>4000</v>
      </c>
    </row>
    <row r="95" spans="2:10" x14ac:dyDescent="0.25">
      <c r="B95" s="47" t="s">
        <v>2</v>
      </c>
      <c r="C95" s="47" t="s">
        <v>115</v>
      </c>
      <c r="D95" s="48" t="s">
        <v>116</v>
      </c>
      <c r="E95" s="49">
        <v>8000</v>
      </c>
      <c r="F95" s="49">
        <v>0</v>
      </c>
      <c r="G95" s="49">
        <v>8000</v>
      </c>
      <c r="H95" s="49">
        <f>H96</f>
        <v>5000</v>
      </c>
    </row>
    <row r="96" spans="2:10" x14ac:dyDescent="0.25">
      <c r="B96" s="50" t="s">
        <v>173</v>
      </c>
      <c r="C96" s="50" t="s">
        <v>115</v>
      </c>
      <c r="D96" s="51" t="s">
        <v>116</v>
      </c>
      <c r="E96" s="52">
        <v>8000</v>
      </c>
      <c r="F96" s="52">
        <v>0</v>
      </c>
      <c r="G96" s="52">
        <v>8000</v>
      </c>
      <c r="H96" s="52">
        <v>5000</v>
      </c>
    </row>
    <row r="97" spans="2:8" x14ac:dyDescent="0.25">
      <c r="B97" s="37" t="s">
        <v>109</v>
      </c>
      <c r="C97" s="37" t="s">
        <v>125</v>
      </c>
      <c r="D97" s="38" t="s">
        <v>126</v>
      </c>
      <c r="E97" s="39">
        <v>497901</v>
      </c>
      <c r="F97" s="39">
        <v>0</v>
      </c>
      <c r="G97" s="39">
        <v>497901</v>
      </c>
      <c r="H97" s="39">
        <f>H98+H102+H110</f>
        <v>507162</v>
      </c>
    </row>
    <row r="98" spans="2:8" x14ac:dyDescent="0.25">
      <c r="B98" s="40" t="s">
        <v>112</v>
      </c>
      <c r="C98" s="40" t="s">
        <v>174</v>
      </c>
      <c r="D98" s="41" t="s">
        <v>175</v>
      </c>
      <c r="E98" s="42">
        <v>350000</v>
      </c>
      <c r="F98" s="42">
        <v>0</v>
      </c>
      <c r="G98" s="42">
        <v>350000</v>
      </c>
      <c r="H98" s="42">
        <f>H99</f>
        <v>350000</v>
      </c>
    </row>
    <row r="99" spans="2:8" x14ac:dyDescent="0.25">
      <c r="B99" s="19" t="s">
        <v>25</v>
      </c>
      <c r="C99" s="19" t="s">
        <v>26</v>
      </c>
      <c r="D99" s="20" t="s">
        <v>27</v>
      </c>
      <c r="E99" s="21">
        <v>350000</v>
      </c>
      <c r="F99" s="21">
        <v>0</v>
      </c>
      <c r="G99" s="21">
        <v>350000</v>
      </c>
      <c r="H99" s="21">
        <f>H100</f>
        <v>350000</v>
      </c>
    </row>
    <row r="100" spans="2:8" x14ac:dyDescent="0.25">
      <c r="B100" s="22" t="s">
        <v>2</v>
      </c>
      <c r="C100" s="22" t="s">
        <v>120</v>
      </c>
      <c r="D100" s="23" t="s">
        <v>121</v>
      </c>
      <c r="E100" s="24">
        <v>350000</v>
      </c>
      <c r="F100" s="24">
        <v>0</v>
      </c>
      <c r="G100" s="24">
        <v>350000</v>
      </c>
      <c r="H100" s="24">
        <f>H101</f>
        <v>350000</v>
      </c>
    </row>
    <row r="101" spans="2:8" x14ac:dyDescent="0.25">
      <c r="B101" s="25" t="s">
        <v>176</v>
      </c>
      <c r="C101" s="25" t="s">
        <v>120</v>
      </c>
      <c r="D101" s="26" t="s">
        <v>121</v>
      </c>
      <c r="E101" s="27">
        <v>350000</v>
      </c>
      <c r="F101" s="27">
        <v>0</v>
      </c>
      <c r="G101" s="27">
        <v>350000</v>
      </c>
      <c r="H101" s="27">
        <v>350000</v>
      </c>
    </row>
    <row r="102" spans="2:8" x14ac:dyDescent="0.25">
      <c r="B102" s="40" t="s">
        <v>112</v>
      </c>
      <c r="C102" s="40" t="s">
        <v>127</v>
      </c>
      <c r="D102" s="41" t="s">
        <v>128</v>
      </c>
      <c r="E102" s="42">
        <v>144901</v>
      </c>
      <c r="F102" s="42">
        <v>0</v>
      </c>
      <c r="G102" s="42">
        <v>144901</v>
      </c>
      <c r="H102" s="42">
        <f>H103</f>
        <v>152902</v>
      </c>
    </row>
    <row r="103" spans="2:8" x14ac:dyDescent="0.25">
      <c r="B103" s="19" t="s">
        <v>25</v>
      </c>
      <c r="C103" s="19" t="s">
        <v>26</v>
      </c>
      <c r="D103" s="20" t="s">
        <v>27</v>
      </c>
      <c r="E103" s="21">
        <v>144901</v>
      </c>
      <c r="F103" s="21">
        <v>0</v>
      </c>
      <c r="G103" s="21">
        <v>144901</v>
      </c>
      <c r="H103" s="21">
        <f>H104+H106+H108</f>
        <v>152902</v>
      </c>
    </row>
    <row r="104" spans="2:8" x14ac:dyDescent="0.25">
      <c r="B104" s="47" t="s">
        <v>2</v>
      </c>
      <c r="C104" s="47" t="s">
        <v>129</v>
      </c>
      <c r="D104" s="48" t="s">
        <v>130</v>
      </c>
      <c r="E104" s="49">
        <v>36052</v>
      </c>
      <c r="F104" s="49">
        <v>0</v>
      </c>
      <c r="G104" s="49">
        <v>36052</v>
      </c>
      <c r="H104" s="49">
        <f>H105</f>
        <v>42920</v>
      </c>
    </row>
    <row r="105" spans="2:8" x14ac:dyDescent="0.25">
      <c r="B105" s="50" t="s">
        <v>177</v>
      </c>
      <c r="C105" s="50" t="s">
        <v>129</v>
      </c>
      <c r="D105" s="51" t="s">
        <v>130</v>
      </c>
      <c r="E105" s="52">
        <v>36052</v>
      </c>
      <c r="F105" s="52">
        <v>0</v>
      </c>
      <c r="G105" s="52">
        <v>36052</v>
      </c>
      <c r="H105" s="52">
        <v>42920</v>
      </c>
    </row>
    <row r="106" spans="2:8" x14ac:dyDescent="0.25">
      <c r="B106" s="47" t="s">
        <v>2</v>
      </c>
      <c r="C106" s="47" t="s">
        <v>135</v>
      </c>
      <c r="D106" s="48" t="s">
        <v>136</v>
      </c>
      <c r="E106" s="49">
        <v>5949</v>
      </c>
      <c r="F106" s="49">
        <v>0</v>
      </c>
      <c r="G106" s="49">
        <v>5949</v>
      </c>
      <c r="H106" s="49">
        <f>H107</f>
        <v>7082</v>
      </c>
    </row>
    <row r="107" spans="2:8" x14ac:dyDescent="0.25">
      <c r="B107" s="50" t="s">
        <v>178</v>
      </c>
      <c r="C107" s="50" t="s">
        <v>135</v>
      </c>
      <c r="D107" s="51" t="s">
        <v>136</v>
      </c>
      <c r="E107" s="52">
        <v>5949</v>
      </c>
      <c r="F107" s="52">
        <v>0</v>
      </c>
      <c r="G107" s="52">
        <v>5949</v>
      </c>
      <c r="H107" s="52">
        <v>7082</v>
      </c>
    </row>
    <row r="108" spans="2:8" x14ac:dyDescent="0.25">
      <c r="B108" s="22" t="s">
        <v>2</v>
      </c>
      <c r="C108" s="22" t="s">
        <v>120</v>
      </c>
      <c r="D108" s="23" t="s">
        <v>121</v>
      </c>
      <c r="E108" s="24">
        <v>102900</v>
      </c>
      <c r="F108" s="24">
        <v>0</v>
      </c>
      <c r="G108" s="24">
        <v>102900</v>
      </c>
      <c r="H108" s="24">
        <f>H109</f>
        <v>102900</v>
      </c>
    </row>
    <row r="109" spans="2:8" x14ac:dyDescent="0.25">
      <c r="B109" s="25" t="s">
        <v>179</v>
      </c>
      <c r="C109" s="25" t="s">
        <v>120</v>
      </c>
      <c r="D109" s="26" t="s">
        <v>121</v>
      </c>
      <c r="E109" s="27">
        <v>102900</v>
      </c>
      <c r="F109" s="27">
        <v>0</v>
      </c>
      <c r="G109" s="27">
        <v>102900</v>
      </c>
      <c r="H109" s="27">
        <v>102900</v>
      </c>
    </row>
    <row r="110" spans="2:8" x14ac:dyDescent="0.25">
      <c r="B110" s="40" t="s">
        <v>112</v>
      </c>
      <c r="C110" s="40" t="s">
        <v>180</v>
      </c>
      <c r="D110" s="41" t="s">
        <v>181</v>
      </c>
      <c r="E110" s="42">
        <v>3000</v>
      </c>
      <c r="F110" s="42">
        <v>0</v>
      </c>
      <c r="G110" s="42">
        <v>3000</v>
      </c>
      <c r="H110" s="42">
        <f>H111</f>
        <v>4260</v>
      </c>
    </row>
    <row r="111" spans="2:8" x14ac:dyDescent="0.25">
      <c r="B111" s="19" t="s">
        <v>25</v>
      </c>
      <c r="C111" s="19" t="s">
        <v>26</v>
      </c>
      <c r="D111" s="20" t="s">
        <v>27</v>
      </c>
      <c r="E111" s="21">
        <v>3000</v>
      </c>
      <c r="F111" s="21">
        <v>0</v>
      </c>
      <c r="G111" s="21">
        <v>3000</v>
      </c>
      <c r="H111" s="21">
        <f>H112+H114+H116</f>
        <v>4260</v>
      </c>
    </row>
    <row r="112" spans="2:8" x14ac:dyDescent="0.25">
      <c r="B112" s="47" t="s">
        <v>2</v>
      </c>
      <c r="C112" s="47" t="s">
        <v>120</v>
      </c>
      <c r="D112" s="48" t="s">
        <v>121</v>
      </c>
      <c r="E112" s="49">
        <v>500</v>
      </c>
      <c r="F112" s="49">
        <v>0</v>
      </c>
      <c r="G112" s="49">
        <v>500</v>
      </c>
      <c r="H112" s="49">
        <f>H113</f>
        <v>1000</v>
      </c>
    </row>
    <row r="113" spans="2:8" x14ac:dyDescent="0.25">
      <c r="B113" s="50" t="s">
        <v>182</v>
      </c>
      <c r="C113" s="50" t="s">
        <v>120</v>
      </c>
      <c r="D113" s="51" t="s">
        <v>121</v>
      </c>
      <c r="E113" s="52">
        <v>500</v>
      </c>
      <c r="F113" s="52">
        <v>0</v>
      </c>
      <c r="G113" s="52">
        <v>500</v>
      </c>
      <c r="H113" s="52">
        <v>1000</v>
      </c>
    </row>
    <row r="114" spans="2:8" x14ac:dyDescent="0.25">
      <c r="B114" s="47" t="s">
        <v>2</v>
      </c>
      <c r="C114" s="47" t="s">
        <v>145</v>
      </c>
      <c r="D114" s="48" t="s">
        <v>146</v>
      </c>
      <c r="E114" s="49">
        <v>500</v>
      </c>
      <c r="F114" s="49">
        <v>0</v>
      </c>
      <c r="G114" s="49">
        <v>500</v>
      </c>
      <c r="H114" s="49">
        <f>H115</f>
        <v>1000</v>
      </c>
    </row>
    <row r="115" spans="2:8" x14ac:dyDescent="0.25">
      <c r="B115" s="50" t="s">
        <v>183</v>
      </c>
      <c r="C115" s="50" t="s">
        <v>145</v>
      </c>
      <c r="D115" s="51" t="s">
        <v>146</v>
      </c>
      <c r="E115" s="52">
        <v>500</v>
      </c>
      <c r="F115" s="52">
        <v>0</v>
      </c>
      <c r="G115" s="52">
        <v>500</v>
      </c>
      <c r="H115" s="52">
        <v>1000</v>
      </c>
    </row>
    <row r="116" spans="2:8" x14ac:dyDescent="0.25">
      <c r="B116" s="47" t="s">
        <v>2</v>
      </c>
      <c r="C116" s="47" t="s">
        <v>115</v>
      </c>
      <c r="D116" s="48" t="s">
        <v>116</v>
      </c>
      <c r="E116" s="49">
        <v>2000</v>
      </c>
      <c r="F116" s="49">
        <v>0</v>
      </c>
      <c r="G116" s="49">
        <v>2000</v>
      </c>
      <c r="H116" s="49">
        <f>H117+H118</f>
        <v>2260</v>
      </c>
    </row>
    <row r="117" spans="2:8" x14ac:dyDescent="0.25">
      <c r="B117" s="50" t="s">
        <v>184</v>
      </c>
      <c r="C117" s="50" t="s">
        <v>115</v>
      </c>
      <c r="D117" s="51" t="s">
        <v>116</v>
      </c>
      <c r="E117" s="52">
        <v>2000</v>
      </c>
      <c r="F117" s="52">
        <v>0</v>
      </c>
      <c r="G117" s="52">
        <v>2000</v>
      </c>
      <c r="H117" s="52">
        <v>1000</v>
      </c>
    </row>
    <row r="118" spans="2:8" s="63" customFormat="1" x14ac:dyDescent="0.25">
      <c r="B118" s="50"/>
      <c r="C118" s="50" t="s">
        <v>115</v>
      </c>
      <c r="D118" s="51" t="s">
        <v>254</v>
      </c>
      <c r="E118" s="66"/>
      <c r="F118" s="66"/>
      <c r="G118" s="66"/>
      <c r="H118" s="66">
        <v>1260</v>
      </c>
    </row>
    <row r="119" spans="2:8" s="43" customFormat="1" x14ac:dyDescent="0.25">
      <c r="B119" s="37" t="s">
        <v>109</v>
      </c>
      <c r="C119" s="37" t="s">
        <v>154</v>
      </c>
      <c r="D119" s="38" t="s">
        <v>155</v>
      </c>
      <c r="E119" s="39"/>
      <c r="F119" s="39"/>
      <c r="G119" s="39"/>
      <c r="H119" s="39">
        <f t="shared" ref="H119:H121" si="6">H120</f>
        <v>5000</v>
      </c>
    </row>
    <row r="120" spans="2:8" s="43" customFormat="1" x14ac:dyDescent="0.25">
      <c r="B120" s="40" t="s">
        <v>112</v>
      </c>
      <c r="C120" s="40" t="s">
        <v>156</v>
      </c>
      <c r="D120" s="41" t="s">
        <v>157</v>
      </c>
      <c r="E120" s="42"/>
      <c r="F120" s="42"/>
      <c r="G120" s="42"/>
      <c r="H120" s="42">
        <f t="shared" si="6"/>
        <v>5000</v>
      </c>
    </row>
    <row r="121" spans="2:8" s="43" customFormat="1" x14ac:dyDescent="0.25">
      <c r="B121" s="19" t="s">
        <v>25</v>
      </c>
      <c r="C121" s="19" t="s">
        <v>26</v>
      </c>
      <c r="D121" s="20" t="s">
        <v>27</v>
      </c>
      <c r="E121" s="44"/>
      <c r="F121" s="44"/>
      <c r="G121" s="44"/>
      <c r="H121" s="44">
        <f t="shared" si="6"/>
        <v>5000</v>
      </c>
    </row>
    <row r="122" spans="2:8" s="43" customFormat="1" x14ac:dyDescent="0.25">
      <c r="B122" s="47" t="s">
        <v>2</v>
      </c>
      <c r="C122" s="47" t="s">
        <v>158</v>
      </c>
      <c r="D122" s="48" t="s">
        <v>159</v>
      </c>
      <c r="E122" s="49"/>
      <c r="F122" s="49"/>
      <c r="G122" s="49"/>
      <c r="H122" s="49">
        <f>H123</f>
        <v>5000</v>
      </c>
    </row>
    <row r="123" spans="2:8" s="43" customFormat="1" x14ac:dyDescent="0.25">
      <c r="B123" s="50"/>
      <c r="C123" s="50" t="s">
        <v>158</v>
      </c>
      <c r="D123" s="51" t="s">
        <v>248</v>
      </c>
      <c r="E123" s="52"/>
      <c r="F123" s="52"/>
      <c r="G123" s="52"/>
      <c r="H123" s="52">
        <v>5000</v>
      </c>
    </row>
    <row r="124" spans="2:8" x14ac:dyDescent="0.25">
      <c r="B124" s="13" t="s">
        <v>20</v>
      </c>
      <c r="C124" s="13" t="s">
        <v>41</v>
      </c>
      <c r="D124" s="14" t="s">
        <v>42</v>
      </c>
      <c r="E124" s="15">
        <v>4953796</v>
      </c>
      <c r="F124" s="15">
        <v>0</v>
      </c>
      <c r="G124" s="15">
        <v>4953796</v>
      </c>
      <c r="H124" s="15">
        <f>H125+H161+H175+H187+H207</f>
        <v>4988875</v>
      </c>
    </row>
    <row r="125" spans="2:8" x14ac:dyDescent="0.25">
      <c r="B125" s="16" t="s">
        <v>20</v>
      </c>
      <c r="C125" s="16" t="s">
        <v>43</v>
      </c>
      <c r="D125" s="17" t="s">
        <v>44</v>
      </c>
      <c r="E125" s="18">
        <v>4687600</v>
      </c>
      <c r="F125" s="18">
        <v>0</v>
      </c>
      <c r="G125" s="18">
        <v>4687600</v>
      </c>
      <c r="H125" s="18">
        <f t="shared" ref="H125:H126" si="7">H126</f>
        <v>4722679</v>
      </c>
    </row>
    <row r="126" spans="2:8" x14ac:dyDescent="0.25">
      <c r="B126" s="28" t="s">
        <v>20</v>
      </c>
      <c r="C126" s="28" t="s">
        <v>45</v>
      </c>
      <c r="D126" s="29" t="s">
        <v>46</v>
      </c>
      <c r="E126" s="30">
        <v>4687600</v>
      </c>
      <c r="F126" s="30">
        <v>0</v>
      </c>
      <c r="G126" s="30">
        <v>4687600</v>
      </c>
      <c r="H126" s="30">
        <f t="shared" si="7"/>
        <v>4722679</v>
      </c>
    </row>
    <row r="127" spans="2:8" x14ac:dyDescent="0.25">
      <c r="B127" s="34" t="s">
        <v>106</v>
      </c>
      <c r="C127" s="34" t="s">
        <v>107</v>
      </c>
      <c r="D127" s="35" t="s">
        <v>108</v>
      </c>
      <c r="E127" s="36">
        <v>4687600</v>
      </c>
      <c r="F127" s="36">
        <v>0</v>
      </c>
      <c r="G127" s="36">
        <v>4687600</v>
      </c>
      <c r="H127" s="36">
        <f>H128+H156</f>
        <v>4722679</v>
      </c>
    </row>
    <row r="128" spans="2:8" x14ac:dyDescent="0.25">
      <c r="B128" s="37" t="s">
        <v>109</v>
      </c>
      <c r="C128" s="37" t="s">
        <v>110</v>
      </c>
      <c r="D128" s="38" t="s">
        <v>111</v>
      </c>
      <c r="E128" s="39">
        <v>4687600</v>
      </c>
      <c r="F128" s="39">
        <v>0</v>
      </c>
      <c r="G128" s="39">
        <v>4687600</v>
      </c>
      <c r="H128" s="39">
        <f>H129+H144+H150</f>
        <v>4716100</v>
      </c>
    </row>
    <row r="129" spans="2:8" x14ac:dyDescent="0.25">
      <c r="B129" s="40" t="s">
        <v>112</v>
      </c>
      <c r="C129" s="40" t="s">
        <v>118</v>
      </c>
      <c r="D129" s="41" t="s">
        <v>119</v>
      </c>
      <c r="E129" s="42">
        <v>35100</v>
      </c>
      <c r="F129" s="42">
        <v>0</v>
      </c>
      <c r="G129" s="42">
        <v>35100</v>
      </c>
      <c r="H129" s="42">
        <f>H130</f>
        <v>63600</v>
      </c>
    </row>
    <row r="130" spans="2:8" x14ac:dyDescent="0.25">
      <c r="B130" s="19" t="s">
        <v>25</v>
      </c>
      <c r="C130" s="19" t="s">
        <v>26</v>
      </c>
      <c r="D130" s="20" t="s">
        <v>27</v>
      </c>
      <c r="E130" s="21">
        <v>35100</v>
      </c>
      <c r="F130" s="21">
        <v>0</v>
      </c>
      <c r="G130" s="21">
        <v>35100</v>
      </c>
      <c r="H130" s="21">
        <f>H131+H133+H137+H140+H142</f>
        <v>63600</v>
      </c>
    </row>
    <row r="131" spans="2:8" x14ac:dyDescent="0.25">
      <c r="B131" s="22" t="s">
        <v>2</v>
      </c>
      <c r="C131" s="22" t="s">
        <v>138</v>
      </c>
      <c r="D131" s="23" t="s">
        <v>139</v>
      </c>
      <c r="E131" s="24">
        <v>500</v>
      </c>
      <c r="F131" s="24">
        <v>0</v>
      </c>
      <c r="G131" s="24">
        <v>500</v>
      </c>
      <c r="H131" s="24">
        <f>H132</f>
        <v>500</v>
      </c>
    </row>
    <row r="132" spans="2:8" x14ac:dyDescent="0.25">
      <c r="B132" s="25" t="s">
        <v>185</v>
      </c>
      <c r="C132" s="25" t="s">
        <v>138</v>
      </c>
      <c r="D132" s="26" t="s">
        <v>186</v>
      </c>
      <c r="E132" s="27">
        <v>500</v>
      </c>
      <c r="F132" s="27">
        <v>0</v>
      </c>
      <c r="G132" s="27">
        <v>500</v>
      </c>
      <c r="H132" s="27">
        <v>500</v>
      </c>
    </row>
    <row r="133" spans="2:8" x14ac:dyDescent="0.25">
      <c r="B133" s="22" t="s">
        <v>2</v>
      </c>
      <c r="C133" s="22" t="s">
        <v>120</v>
      </c>
      <c r="D133" s="23" t="s">
        <v>121</v>
      </c>
      <c r="E133" s="24">
        <v>18600</v>
      </c>
      <c r="F133" s="24">
        <v>0</v>
      </c>
      <c r="G133" s="24">
        <v>18600</v>
      </c>
      <c r="H133" s="24">
        <f>H134+H135+H136</f>
        <v>28600</v>
      </c>
    </row>
    <row r="134" spans="2:8" x14ac:dyDescent="0.25">
      <c r="B134" s="50" t="s">
        <v>187</v>
      </c>
      <c r="C134" s="50" t="s">
        <v>120</v>
      </c>
      <c r="D134" s="51" t="s">
        <v>188</v>
      </c>
      <c r="E134" s="52">
        <v>16100</v>
      </c>
      <c r="F134" s="52">
        <v>0</v>
      </c>
      <c r="G134" s="52">
        <v>16100</v>
      </c>
      <c r="H134" s="52">
        <v>12300</v>
      </c>
    </row>
    <row r="135" spans="2:8" s="63" customFormat="1" ht="22.5" x14ac:dyDescent="0.25">
      <c r="B135" s="50"/>
      <c r="C135" s="50" t="s">
        <v>120</v>
      </c>
      <c r="D135" s="51" t="s">
        <v>256</v>
      </c>
      <c r="E135" s="66"/>
      <c r="F135" s="66"/>
      <c r="G135" s="66"/>
      <c r="H135" s="66">
        <v>13800</v>
      </c>
    </row>
    <row r="136" spans="2:8" x14ac:dyDescent="0.25">
      <c r="B136" s="25" t="s">
        <v>189</v>
      </c>
      <c r="C136" s="25" t="s">
        <v>120</v>
      </c>
      <c r="D136" s="26" t="s">
        <v>190</v>
      </c>
      <c r="E136" s="27">
        <v>2500</v>
      </c>
      <c r="F136" s="27">
        <v>0</v>
      </c>
      <c r="G136" s="27">
        <v>2500</v>
      </c>
      <c r="H136" s="27">
        <v>2500</v>
      </c>
    </row>
    <row r="137" spans="2:8" x14ac:dyDescent="0.25">
      <c r="B137" s="22" t="s">
        <v>2</v>
      </c>
      <c r="C137" s="22" t="s">
        <v>145</v>
      </c>
      <c r="D137" s="23" t="s">
        <v>146</v>
      </c>
      <c r="E137" s="24">
        <v>500</v>
      </c>
      <c r="F137" s="24">
        <v>0</v>
      </c>
      <c r="G137" s="24">
        <v>500</v>
      </c>
      <c r="H137" s="24">
        <f>H138+H139</f>
        <v>18500</v>
      </c>
    </row>
    <row r="138" spans="2:8" x14ac:dyDescent="0.25">
      <c r="B138" s="25" t="s">
        <v>191</v>
      </c>
      <c r="C138" s="25" t="s">
        <v>145</v>
      </c>
      <c r="D138" s="26" t="s">
        <v>192</v>
      </c>
      <c r="E138" s="27">
        <v>500</v>
      </c>
      <c r="F138" s="27">
        <v>0</v>
      </c>
      <c r="G138" s="27">
        <v>500</v>
      </c>
      <c r="H138" s="27">
        <v>500</v>
      </c>
    </row>
    <row r="139" spans="2:8" s="63" customFormat="1" x14ac:dyDescent="0.25">
      <c r="B139" s="50"/>
      <c r="C139" s="50" t="s">
        <v>145</v>
      </c>
      <c r="D139" s="51" t="s">
        <v>253</v>
      </c>
      <c r="E139" s="66"/>
      <c r="F139" s="66"/>
      <c r="G139" s="66"/>
      <c r="H139" s="66">
        <v>18000</v>
      </c>
    </row>
    <row r="140" spans="2:8" x14ac:dyDescent="0.25">
      <c r="B140" s="47" t="s">
        <v>2</v>
      </c>
      <c r="C140" s="47" t="s">
        <v>115</v>
      </c>
      <c r="D140" s="48" t="s">
        <v>116</v>
      </c>
      <c r="E140" s="49">
        <v>500</v>
      </c>
      <c r="F140" s="49">
        <v>0</v>
      </c>
      <c r="G140" s="49">
        <v>500</v>
      </c>
      <c r="H140" s="49">
        <f>H141</f>
        <v>1000</v>
      </c>
    </row>
    <row r="141" spans="2:8" x14ac:dyDescent="0.25">
      <c r="B141" s="50" t="s">
        <v>193</v>
      </c>
      <c r="C141" s="50" t="s">
        <v>115</v>
      </c>
      <c r="D141" s="51" t="s">
        <v>194</v>
      </c>
      <c r="E141" s="52">
        <v>500</v>
      </c>
      <c r="F141" s="52">
        <v>0</v>
      </c>
      <c r="G141" s="52">
        <v>500</v>
      </c>
      <c r="H141" s="52">
        <v>1000</v>
      </c>
    </row>
    <row r="142" spans="2:8" x14ac:dyDescent="0.25">
      <c r="B142" s="22" t="s">
        <v>2</v>
      </c>
      <c r="C142" s="22" t="s">
        <v>195</v>
      </c>
      <c r="D142" s="23" t="s">
        <v>196</v>
      </c>
      <c r="E142" s="24">
        <v>15000</v>
      </c>
      <c r="F142" s="24">
        <v>0</v>
      </c>
      <c r="G142" s="24">
        <v>15000</v>
      </c>
      <c r="H142" s="24">
        <f>H143</f>
        <v>15000</v>
      </c>
    </row>
    <row r="143" spans="2:8" ht="22.5" x14ac:dyDescent="0.25">
      <c r="B143" s="25" t="s">
        <v>197</v>
      </c>
      <c r="C143" s="25" t="s">
        <v>195</v>
      </c>
      <c r="D143" s="26" t="s">
        <v>198</v>
      </c>
      <c r="E143" s="27">
        <v>15000</v>
      </c>
      <c r="F143" s="27">
        <v>0</v>
      </c>
      <c r="G143" s="27">
        <v>15000</v>
      </c>
      <c r="H143" s="27">
        <v>15000</v>
      </c>
    </row>
    <row r="144" spans="2:8" x14ac:dyDescent="0.25">
      <c r="B144" s="40" t="s">
        <v>112</v>
      </c>
      <c r="C144" s="40" t="s">
        <v>199</v>
      </c>
      <c r="D144" s="41" t="s">
        <v>200</v>
      </c>
      <c r="E144" s="42">
        <v>4306000</v>
      </c>
      <c r="F144" s="42">
        <v>0</v>
      </c>
      <c r="G144" s="42">
        <v>4306000</v>
      </c>
      <c r="H144" s="42">
        <f>H145</f>
        <v>4306000</v>
      </c>
    </row>
    <row r="145" spans="2:8" x14ac:dyDescent="0.25">
      <c r="B145" s="19" t="s">
        <v>25</v>
      </c>
      <c r="C145" s="19" t="s">
        <v>26</v>
      </c>
      <c r="D145" s="20" t="s">
        <v>27</v>
      </c>
      <c r="E145" s="21">
        <v>4306000</v>
      </c>
      <c r="F145" s="21">
        <v>0</v>
      </c>
      <c r="G145" s="21">
        <v>4306000</v>
      </c>
      <c r="H145" s="21">
        <f>H146+H148</f>
        <v>4306000</v>
      </c>
    </row>
    <row r="146" spans="2:8" x14ac:dyDescent="0.25">
      <c r="B146" s="22" t="s">
        <v>2</v>
      </c>
      <c r="C146" s="22" t="s">
        <v>129</v>
      </c>
      <c r="D146" s="23" t="s">
        <v>130</v>
      </c>
      <c r="E146" s="24">
        <v>3696000</v>
      </c>
      <c r="F146" s="24">
        <v>0</v>
      </c>
      <c r="G146" s="24">
        <v>3696000</v>
      </c>
      <c r="H146" s="24">
        <f>H147</f>
        <v>3696000</v>
      </c>
    </row>
    <row r="147" spans="2:8" x14ac:dyDescent="0.25">
      <c r="B147" s="25" t="s">
        <v>201</v>
      </c>
      <c r="C147" s="25" t="s">
        <v>129</v>
      </c>
      <c r="D147" s="26" t="s">
        <v>202</v>
      </c>
      <c r="E147" s="27">
        <v>3696000</v>
      </c>
      <c r="F147" s="27">
        <v>0</v>
      </c>
      <c r="G147" s="27">
        <v>3696000</v>
      </c>
      <c r="H147" s="27">
        <v>3696000</v>
      </c>
    </row>
    <row r="148" spans="2:8" x14ac:dyDescent="0.25">
      <c r="B148" s="22" t="s">
        <v>2</v>
      </c>
      <c r="C148" s="22" t="s">
        <v>135</v>
      </c>
      <c r="D148" s="23" t="s">
        <v>136</v>
      </c>
      <c r="E148" s="24">
        <v>610000</v>
      </c>
      <c r="F148" s="24">
        <v>0</v>
      </c>
      <c r="G148" s="24">
        <v>610000</v>
      </c>
      <c r="H148" s="24">
        <f>H149</f>
        <v>610000</v>
      </c>
    </row>
    <row r="149" spans="2:8" x14ac:dyDescent="0.25">
      <c r="B149" s="25" t="s">
        <v>203</v>
      </c>
      <c r="C149" s="25" t="s">
        <v>135</v>
      </c>
      <c r="D149" s="26" t="s">
        <v>136</v>
      </c>
      <c r="E149" s="27">
        <v>610000</v>
      </c>
      <c r="F149" s="27">
        <v>0</v>
      </c>
      <c r="G149" s="27">
        <v>610000</v>
      </c>
      <c r="H149" s="27">
        <v>610000</v>
      </c>
    </row>
    <row r="150" spans="2:8" x14ac:dyDescent="0.25">
      <c r="B150" s="40" t="s">
        <v>112</v>
      </c>
      <c r="C150" s="40" t="s">
        <v>204</v>
      </c>
      <c r="D150" s="41" t="s">
        <v>205</v>
      </c>
      <c r="E150" s="42">
        <v>346500</v>
      </c>
      <c r="F150" s="42">
        <v>0</v>
      </c>
      <c r="G150" s="42">
        <v>346500</v>
      </c>
      <c r="H150" s="42">
        <f>H151</f>
        <v>346500</v>
      </c>
    </row>
    <row r="151" spans="2:8" x14ac:dyDescent="0.25">
      <c r="B151" s="19" t="s">
        <v>25</v>
      </c>
      <c r="C151" s="19" t="s">
        <v>26</v>
      </c>
      <c r="D151" s="20" t="s">
        <v>27</v>
      </c>
      <c r="E151" s="21">
        <v>346500</v>
      </c>
      <c r="F151" s="21">
        <v>0</v>
      </c>
      <c r="G151" s="21">
        <v>346500</v>
      </c>
      <c r="H151" s="21">
        <f>H152+H154</f>
        <v>346500</v>
      </c>
    </row>
    <row r="152" spans="2:8" x14ac:dyDescent="0.25">
      <c r="B152" s="22" t="s">
        <v>2</v>
      </c>
      <c r="C152" s="22" t="s">
        <v>132</v>
      </c>
      <c r="D152" s="23" t="s">
        <v>133</v>
      </c>
      <c r="E152" s="24">
        <v>130500</v>
      </c>
      <c r="F152" s="24">
        <v>0</v>
      </c>
      <c r="G152" s="24">
        <v>130500</v>
      </c>
      <c r="H152" s="24">
        <f>H153</f>
        <v>130500</v>
      </c>
    </row>
    <row r="153" spans="2:8" x14ac:dyDescent="0.25">
      <c r="B153" s="25" t="s">
        <v>206</v>
      </c>
      <c r="C153" s="25" t="s">
        <v>132</v>
      </c>
      <c r="D153" s="26" t="s">
        <v>133</v>
      </c>
      <c r="E153" s="27">
        <v>130500</v>
      </c>
      <c r="F153" s="27">
        <v>0</v>
      </c>
      <c r="G153" s="27">
        <v>130500</v>
      </c>
      <c r="H153" s="27">
        <v>130500</v>
      </c>
    </row>
    <row r="154" spans="2:8" x14ac:dyDescent="0.25">
      <c r="B154" s="22" t="s">
        <v>2</v>
      </c>
      <c r="C154" s="22" t="s">
        <v>138</v>
      </c>
      <c r="D154" s="23" t="s">
        <v>139</v>
      </c>
      <c r="E154" s="24">
        <v>216000</v>
      </c>
      <c r="F154" s="24">
        <v>0</v>
      </c>
      <c r="G154" s="24">
        <v>216000</v>
      </c>
      <c r="H154" s="24">
        <f>H155</f>
        <v>216000</v>
      </c>
    </row>
    <row r="155" spans="2:8" x14ac:dyDescent="0.25">
      <c r="B155" s="25" t="s">
        <v>207</v>
      </c>
      <c r="C155" s="25" t="s">
        <v>138</v>
      </c>
      <c r="D155" s="26" t="s">
        <v>139</v>
      </c>
      <c r="E155" s="27">
        <v>216000</v>
      </c>
      <c r="F155" s="27">
        <v>0</v>
      </c>
      <c r="G155" s="27">
        <v>216000</v>
      </c>
      <c r="H155" s="27">
        <v>216000</v>
      </c>
    </row>
    <row r="156" spans="2:8" s="43" customFormat="1" x14ac:dyDescent="0.25">
      <c r="B156" s="37" t="s">
        <v>109</v>
      </c>
      <c r="C156" s="37" t="s">
        <v>154</v>
      </c>
      <c r="D156" s="38" t="s">
        <v>155</v>
      </c>
      <c r="E156" s="39"/>
      <c r="F156" s="39"/>
      <c r="G156" s="39"/>
      <c r="H156" s="39">
        <f t="shared" ref="H156:H158" si="8">H157</f>
        <v>6579</v>
      </c>
    </row>
    <row r="157" spans="2:8" s="43" customFormat="1" x14ac:dyDescent="0.25">
      <c r="B157" s="40" t="s">
        <v>112</v>
      </c>
      <c r="C157" s="40" t="s">
        <v>156</v>
      </c>
      <c r="D157" s="41" t="s">
        <v>157</v>
      </c>
      <c r="E157" s="42"/>
      <c r="F157" s="42"/>
      <c r="G157" s="42"/>
      <c r="H157" s="42">
        <f t="shared" si="8"/>
        <v>6579</v>
      </c>
    </row>
    <row r="158" spans="2:8" s="43" customFormat="1" x14ac:dyDescent="0.25">
      <c r="B158" s="19" t="s">
        <v>25</v>
      </c>
      <c r="C158" s="19" t="s">
        <v>26</v>
      </c>
      <c r="D158" s="20" t="s">
        <v>27</v>
      </c>
      <c r="E158" s="44"/>
      <c r="F158" s="44"/>
      <c r="G158" s="44"/>
      <c r="H158" s="44">
        <f t="shared" si="8"/>
        <v>6579</v>
      </c>
    </row>
    <row r="159" spans="2:8" s="43" customFormat="1" x14ac:dyDescent="0.25">
      <c r="B159" s="47" t="s">
        <v>2</v>
      </c>
      <c r="C159" s="47" t="s">
        <v>158</v>
      </c>
      <c r="D159" s="48" t="s">
        <v>159</v>
      </c>
      <c r="E159" s="49"/>
      <c r="F159" s="49"/>
      <c r="G159" s="49"/>
      <c r="H159" s="49">
        <f>H160</f>
        <v>6579</v>
      </c>
    </row>
    <row r="160" spans="2:8" s="43" customFormat="1" x14ac:dyDescent="0.25">
      <c r="B160" s="50"/>
      <c r="C160" s="50" t="s">
        <v>158</v>
      </c>
      <c r="D160" s="51" t="s">
        <v>255</v>
      </c>
      <c r="E160" s="52"/>
      <c r="F160" s="52"/>
      <c r="G160" s="52"/>
      <c r="H160" s="52">
        <v>6579</v>
      </c>
    </row>
    <row r="161" spans="2:8" x14ac:dyDescent="0.25">
      <c r="B161" s="16" t="s">
        <v>20</v>
      </c>
      <c r="C161" s="16" t="s">
        <v>53</v>
      </c>
      <c r="D161" s="17" t="s">
        <v>54</v>
      </c>
      <c r="E161" s="18">
        <v>4513</v>
      </c>
      <c r="F161" s="18">
        <v>0</v>
      </c>
      <c r="G161" s="18">
        <v>4513</v>
      </c>
      <c r="H161" s="18">
        <f t="shared" ref="H161:H164" si="9">H162</f>
        <v>4513</v>
      </c>
    </row>
    <row r="162" spans="2:8" x14ac:dyDescent="0.25">
      <c r="B162" s="28" t="s">
        <v>20</v>
      </c>
      <c r="C162" s="28" t="s">
        <v>55</v>
      </c>
      <c r="D162" s="29" t="s">
        <v>56</v>
      </c>
      <c r="E162" s="30">
        <v>4513</v>
      </c>
      <c r="F162" s="30">
        <v>0</v>
      </c>
      <c r="G162" s="30">
        <v>4513</v>
      </c>
      <c r="H162" s="30">
        <f t="shared" si="9"/>
        <v>4513</v>
      </c>
    </row>
    <row r="163" spans="2:8" x14ac:dyDescent="0.25">
      <c r="B163" s="34" t="s">
        <v>106</v>
      </c>
      <c r="C163" s="34" t="s">
        <v>107</v>
      </c>
      <c r="D163" s="35" t="s">
        <v>108</v>
      </c>
      <c r="E163" s="36">
        <v>4513</v>
      </c>
      <c r="F163" s="36">
        <v>0</v>
      </c>
      <c r="G163" s="36">
        <v>4513</v>
      </c>
      <c r="H163" s="36">
        <f t="shared" si="9"/>
        <v>4513</v>
      </c>
    </row>
    <row r="164" spans="2:8" x14ac:dyDescent="0.25">
      <c r="B164" s="37" t="s">
        <v>109</v>
      </c>
      <c r="C164" s="37" t="s">
        <v>125</v>
      </c>
      <c r="D164" s="38" t="s">
        <v>126</v>
      </c>
      <c r="E164" s="39">
        <v>4513</v>
      </c>
      <c r="F164" s="39">
        <v>0</v>
      </c>
      <c r="G164" s="39">
        <v>4513</v>
      </c>
      <c r="H164" s="39">
        <f t="shared" si="9"/>
        <v>4513</v>
      </c>
    </row>
    <row r="165" spans="2:8" ht="22.5" x14ac:dyDescent="0.25">
      <c r="B165" s="40" t="s">
        <v>112</v>
      </c>
      <c r="C165" s="40" t="s">
        <v>208</v>
      </c>
      <c r="D165" s="41" t="s">
        <v>209</v>
      </c>
      <c r="E165" s="42">
        <v>4513</v>
      </c>
      <c r="F165" s="42">
        <v>0</v>
      </c>
      <c r="G165" s="42">
        <v>4513</v>
      </c>
      <c r="H165" s="42">
        <f>H166</f>
        <v>4513</v>
      </c>
    </row>
    <row r="166" spans="2:8" x14ac:dyDescent="0.25">
      <c r="B166" s="19" t="s">
        <v>25</v>
      </c>
      <c r="C166" s="19" t="s">
        <v>26</v>
      </c>
      <c r="D166" s="20" t="s">
        <v>27</v>
      </c>
      <c r="E166" s="21">
        <v>4513</v>
      </c>
      <c r="F166" s="21">
        <v>0</v>
      </c>
      <c r="G166" s="21">
        <v>4513</v>
      </c>
      <c r="H166" s="21">
        <f>H167+H169+H171+H173</f>
        <v>4513</v>
      </c>
    </row>
    <row r="167" spans="2:8" x14ac:dyDescent="0.25">
      <c r="B167" s="22" t="s">
        <v>2</v>
      </c>
      <c r="C167" s="22" t="s">
        <v>129</v>
      </c>
      <c r="D167" s="23" t="s">
        <v>130</v>
      </c>
      <c r="E167" s="24">
        <v>2758</v>
      </c>
      <c r="F167" s="24">
        <v>0</v>
      </c>
      <c r="G167" s="24">
        <v>2758</v>
      </c>
      <c r="H167" s="24">
        <f>H168</f>
        <v>2758</v>
      </c>
    </row>
    <row r="168" spans="2:8" x14ac:dyDescent="0.25">
      <c r="B168" s="25" t="s">
        <v>210</v>
      </c>
      <c r="C168" s="25" t="s">
        <v>129</v>
      </c>
      <c r="D168" s="26" t="s">
        <v>130</v>
      </c>
      <c r="E168" s="27">
        <v>2758</v>
      </c>
      <c r="F168" s="27">
        <v>0</v>
      </c>
      <c r="G168" s="27">
        <v>2758</v>
      </c>
      <c r="H168" s="27">
        <f>2758</f>
        <v>2758</v>
      </c>
    </row>
    <row r="169" spans="2:8" x14ac:dyDescent="0.25">
      <c r="B169" s="22" t="s">
        <v>2</v>
      </c>
      <c r="C169" s="22" t="s">
        <v>135</v>
      </c>
      <c r="D169" s="23" t="s">
        <v>136</v>
      </c>
      <c r="E169" s="24">
        <v>495</v>
      </c>
      <c r="F169" s="24">
        <v>0</v>
      </c>
      <c r="G169" s="24">
        <v>495</v>
      </c>
      <c r="H169" s="24">
        <f>H170</f>
        <v>495</v>
      </c>
    </row>
    <row r="170" spans="2:8" x14ac:dyDescent="0.25">
      <c r="B170" s="25" t="s">
        <v>211</v>
      </c>
      <c r="C170" s="25" t="s">
        <v>135</v>
      </c>
      <c r="D170" s="26" t="s">
        <v>136</v>
      </c>
      <c r="E170" s="27">
        <v>495</v>
      </c>
      <c r="F170" s="27">
        <v>0</v>
      </c>
      <c r="G170" s="27">
        <v>495</v>
      </c>
      <c r="H170" s="27">
        <v>495</v>
      </c>
    </row>
    <row r="171" spans="2:8" x14ac:dyDescent="0.25">
      <c r="B171" s="22" t="s">
        <v>2</v>
      </c>
      <c r="C171" s="22" t="s">
        <v>120</v>
      </c>
      <c r="D171" s="23" t="s">
        <v>121</v>
      </c>
      <c r="E171" s="24">
        <v>400</v>
      </c>
      <c r="F171" s="24">
        <v>0</v>
      </c>
      <c r="G171" s="24">
        <v>400</v>
      </c>
      <c r="H171" s="24">
        <f>H172</f>
        <v>400</v>
      </c>
    </row>
    <row r="172" spans="2:8" x14ac:dyDescent="0.25">
      <c r="B172" s="25" t="s">
        <v>212</v>
      </c>
      <c r="C172" s="25" t="s">
        <v>120</v>
      </c>
      <c r="D172" s="26" t="s">
        <v>121</v>
      </c>
      <c r="E172" s="27">
        <v>400</v>
      </c>
      <c r="F172" s="27">
        <v>0</v>
      </c>
      <c r="G172" s="27">
        <v>400</v>
      </c>
      <c r="H172" s="27">
        <v>400</v>
      </c>
    </row>
    <row r="173" spans="2:8" x14ac:dyDescent="0.25">
      <c r="B173" s="22" t="s">
        <v>2</v>
      </c>
      <c r="C173" s="22" t="s">
        <v>145</v>
      </c>
      <c r="D173" s="23" t="s">
        <v>146</v>
      </c>
      <c r="E173" s="24">
        <v>860</v>
      </c>
      <c r="F173" s="24">
        <v>0</v>
      </c>
      <c r="G173" s="24">
        <v>860</v>
      </c>
      <c r="H173" s="24">
        <f>H174</f>
        <v>860</v>
      </c>
    </row>
    <row r="174" spans="2:8" x14ac:dyDescent="0.25">
      <c r="B174" s="25" t="s">
        <v>213</v>
      </c>
      <c r="C174" s="25" t="s">
        <v>145</v>
      </c>
      <c r="D174" s="26" t="s">
        <v>146</v>
      </c>
      <c r="E174" s="27">
        <v>860</v>
      </c>
      <c r="F174" s="27">
        <v>0</v>
      </c>
      <c r="G174" s="27">
        <v>860</v>
      </c>
      <c r="H174" s="27">
        <v>860</v>
      </c>
    </row>
    <row r="175" spans="2:8" x14ac:dyDescent="0.25">
      <c r="B175" s="16" t="s">
        <v>20</v>
      </c>
      <c r="C175" s="16" t="s">
        <v>58</v>
      </c>
      <c r="D175" s="17" t="s">
        <v>59</v>
      </c>
      <c r="E175" s="18">
        <v>138000</v>
      </c>
      <c r="F175" s="18">
        <v>0</v>
      </c>
      <c r="G175" s="18">
        <v>138000</v>
      </c>
      <c r="H175" s="18">
        <f t="shared" ref="H175:H178" si="10">H176</f>
        <v>138000</v>
      </c>
    </row>
    <row r="176" spans="2:8" x14ac:dyDescent="0.25">
      <c r="B176" s="28" t="s">
        <v>20</v>
      </c>
      <c r="C176" s="28" t="s">
        <v>60</v>
      </c>
      <c r="D176" s="29" t="s">
        <v>61</v>
      </c>
      <c r="E176" s="30">
        <v>138000</v>
      </c>
      <c r="F176" s="30">
        <v>0</v>
      </c>
      <c r="G176" s="30">
        <v>138000</v>
      </c>
      <c r="H176" s="30">
        <f t="shared" si="10"/>
        <v>138000</v>
      </c>
    </row>
    <row r="177" spans="2:8" x14ac:dyDescent="0.25">
      <c r="B177" s="34" t="s">
        <v>106</v>
      </c>
      <c r="C177" s="34" t="s">
        <v>107</v>
      </c>
      <c r="D177" s="35" t="s">
        <v>108</v>
      </c>
      <c r="E177" s="36">
        <v>138000</v>
      </c>
      <c r="F177" s="36">
        <v>0</v>
      </c>
      <c r="G177" s="36">
        <v>138000</v>
      </c>
      <c r="H177" s="36">
        <f t="shared" si="10"/>
        <v>138000</v>
      </c>
    </row>
    <row r="178" spans="2:8" x14ac:dyDescent="0.25">
      <c r="B178" s="37" t="s">
        <v>109</v>
      </c>
      <c r="C178" s="37" t="s">
        <v>154</v>
      </c>
      <c r="D178" s="38" t="s">
        <v>155</v>
      </c>
      <c r="E178" s="39">
        <v>138000</v>
      </c>
      <c r="F178" s="39">
        <v>0</v>
      </c>
      <c r="G178" s="39">
        <v>138000</v>
      </c>
      <c r="H178" s="39">
        <f t="shared" si="10"/>
        <v>138000</v>
      </c>
    </row>
    <row r="179" spans="2:8" x14ac:dyDescent="0.25">
      <c r="B179" s="40" t="s">
        <v>112</v>
      </c>
      <c r="C179" s="40" t="s">
        <v>156</v>
      </c>
      <c r="D179" s="41" t="s">
        <v>157</v>
      </c>
      <c r="E179" s="42">
        <v>138000</v>
      </c>
      <c r="F179" s="42">
        <v>0</v>
      </c>
      <c r="G179" s="42">
        <v>138000</v>
      </c>
      <c r="H179" s="42">
        <f>H180</f>
        <v>138000</v>
      </c>
    </row>
    <row r="180" spans="2:8" x14ac:dyDescent="0.25">
      <c r="B180" s="19" t="s">
        <v>25</v>
      </c>
      <c r="C180" s="19" t="s">
        <v>26</v>
      </c>
      <c r="D180" s="20" t="s">
        <v>27</v>
      </c>
      <c r="E180" s="21">
        <v>138000</v>
      </c>
      <c r="F180" s="21">
        <v>0</v>
      </c>
      <c r="G180" s="21">
        <v>138000</v>
      </c>
      <c r="H180" s="21">
        <f>H181+H183</f>
        <v>138000</v>
      </c>
    </row>
    <row r="181" spans="2:8" x14ac:dyDescent="0.25">
      <c r="B181" s="47" t="s">
        <v>2</v>
      </c>
      <c r="C181" s="47" t="s">
        <v>158</v>
      </c>
      <c r="D181" s="48" t="s">
        <v>159</v>
      </c>
      <c r="E181" s="49">
        <v>15000</v>
      </c>
      <c r="F181" s="49">
        <v>0</v>
      </c>
      <c r="G181" s="49">
        <v>15000</v>
      </c>
      <c r="H181" s="49">
        <f>H182</f>
        <v>10000</v>
      </c>
    </row>
    <row r="182" spans="2:8" x14ac:dyDescent="0.25">
      <c r="B182" s="50" t="s">
        <v>214</v>
      </c>
      <c r="C182" s="50" t="s">
        <v>158</v>
      </c>
      <c r="D182" s="51" t="s">
        <v>257</v>
      </c>
      <c r="E182" s="52">
        <v>15000</v>
      </c>
      <c r="F182" s="52">
        <v>0</v>
      </c>
      <c r="G182" s="52">
        <v>15000</v>
      </c>
      <c r="H182" s="52">
        <v>10000</v>
      </c>
    </row>
    <row r="183" spans="2:8" x14ac:dyDescent="0.25">
      <c r="B183" s="22" t="s">
        <v>2</v>
      </c>
      <c r="C183" s="22" t="s">
        <v>167</v>
      </c>
      <c r="D183" s="23" t="s">
        <v>168</v>
      </c>
      <c r="E183" s="24">
        <v>123000</v>
      </c>
      <c r="F183" s="24">
        <v>0</v>
      </c>
      <c r="G183" s="24">
        <v>123000</v>
      </c>
      <c r="H183" s="24">
        <f>H184+H185+H186</f>
        <v>128000</v>
      </c>
    </row>
    <row r="184" spans="2:8" x14ac:dyDescent="0.25">
      <c r="B184" s="25" t="s">
        <v>215</v>
      </c>
      <c r="C184" s="25" t="s">
        <v>167</v>
      </c>
      <c r="D184" s="26" t="s">
        <v>216</v>
      </c>
      <c r="E184" s="27">
        <v>3000</v>
      </c>
      <c r="F184" s="27">
        <v>0</v>
      </c>
      <c r="G184" s="27">
        <v>3000</v>
      </c>
      <c r="H184" s="27">
        <v>3000</v>
      </c>
    </row>
    <row r="185" spans="2:8" x14ac:dyDescent="0.25">
      <c r="B185" s="25" t="s">
        <v>217</v>
      </c>
      <c r="C185" s="25" t="s">
        <v>167</v>
      </c>
      <c r="D185" s="26" t="s">
        <v>218</v>
      </c>
      <c r="E185" s="27">
        <v>120000</v>
      </c>
      <c r="F185" s="27">
        <v>0</v>
      </c>
      <c r="G185" s="27">
        <v>120000</v>
      </c>
      <c r="H185" s="27">
        <v>120000</v>
      </c>
    </row>
    <row r="186" spans="2:8" s="43" customFormat="1" ht="22.5" x14ac:dyDescent="0.25">
      <c r="B186" s="50"/>
      <c r="C186" s="50" t="s">
        <v>167</v>
      </c>
      <c r="D186" s="51" t="s">
        <v>258</v>
      </c>
      <c r="E186" s="52"/>
      <c r="F186" s="52"/>
      <c r="G186" s="52"/>
      <c r="H186" s="52">
        <v>5000</v>
      </c>
    </row>
    <row r="187" spans="2:8" x14ac:dyDescent="0.25">
      <c r="B187" s="16" t="s">
        <v>20</v>
      </c>
      <c r="C187" s="16" t="s">
        <v>63</v>
      </c>
      <c r="D187" s="17" t="s">
        <v>64</v>
      </c>
      <c r="E187" s="18">
        <v>12000</v>
      </c>
      <c r="F187" s="18">
        <v>0</v>
      </c>
      <c r="G187" s="18">
        <v>12000</v>
      </c>
      <c r="H187" s="18">
        <f t="shared" ref="H187:H190" si="11">H188</f>
        <v>12000</v>
      </c>
    </row>
    <row r="188" spans="2:8" x14ac:dyDescent="0.25">
      <c r="B188" s="28" t="s">
        <v>20</v>
      </c>
      <c r="C188" s="28" t="s">
        <v>65</v>
      </c>
      <c r="D188" s="29" t="s">
        <v>66</v>
      </c>
      <c r="E188" s="30">
        <v>12000</v>
      </c>
      <c r="F188" s="30">
        <v>0</v>
      </c>
      <c r="G188" s="30">
        <v>12000</v>
      </c>
      <c r="H188" s="30">
        <f t="shared" si="11"/>
        <v>12000</v>
      </c>
    </row>
    <row r="189" spans="2:8" x14ac:dyDescent="0.25">
      <c r="B189" s="34" t="s">
        <v>106</v>
      </c>
      <c r="C189" s="34" t="s">
        <v>107</v>
      </c>
      <c r="D189" s="35" t="s">
        <v>108</v>
      </c>
      <c r="E189" s="36">
        <v>12000</v>
      </c>
      <c r="F189" s="36">
        <v>0</v>
      </c>
      <c r="G189" s="36">
        <v>12000</v>
      </c>
      <c r="H189" s="36">
        <f t="shared" si="11"/>
        <v>12000</v>
      </c>
    </row>
    <row r="190" spans="2:8" x14ac:dyDescent="0.25">
      <c r="B190" s="37" t="s">
        <v>109</v>
      </c>
      <c r="C190" s="37" t="s">
        <v>125</v>
      </c>
      <c r="D190" s="38" t="s">
        <v>126</v>
      </c>
      <c r="E190" s="39">
        <v>12000</v>
      </c>
      <c r="F190" s="39">
        <v>0</v>
      </c>
      <c r="G190" s="39">
        <v>12000</v>
      </c>
      <c r="H190" s="39">
        <f t="shared" si="11"/>
        <v>12000</v>
      </c>
    </row>
    <row r="191" spans="2:8" x14ac:dyDescent="0.25">
      <c r="B191" s="40" t="s">
        <v>219</v>
      </c>
      <c r="C191" s="40" t="s">
        <v>220</v>
      </c>
      <c r="D191" s="41" t="s">
        <v>221</v>
      </c>
      <c r="E191" s="42">
        <v>12000</v>
      </c>
      <c r="F191" s="42">
        <v>0</v>
      </c>
      <c r="G191" s="42">
        <v>12000</v>
      </c>
      <c r="H191" s="42">
        <f>H192</f>
        <v>12000</v>
      </c>
    </row>
    <row r="192" spans="2:8" x14ac:dyDescent="0.25">
      <c r="B192" s="19" t="s">
        <v>25</v>
      </c>
      <c r="C192" s="19" t="s">
        <v>26</v>
      </c>
      <c r="D192" s="20" t="s">
        <v>27</v>
      </c>
      <c r="E192" s="21">
        <v>12000</v>
      </c>
      <c r="F192" s="21">
        <v>0</v>
      </c>
      <c r="G192" s="21">
        <v>12000</v>
      </c>
      <c r="H192" s="21">
        <f>H193+H195+H197+H199+H201+H203+H205</f>
        <v>12000</v>
      </c>
    </row>
    <row r="193" spans="2:8" x14ac:dyDescent="0.25">
      <c r="B193" s="47" t="s">
        <v>2</v>
      </c>
      <c r="C193" s="47" t="s">
        <v>129</v>
      </c>
      <c r="D193" s="48" t="s">
        <v>130</v>
      </c>
      <c r="E193" s="64">
        <v>1000</v>
      </c>
      <c r="F193" s="64">
        <v>0</v>
      </c>
      <c r="G193" s="64">
        <v>1000</v>
      </c>
      <c r="H193" s="64">
        <f>H194</f>
        <v>1000</v>
      </c>
    </row>
    <row r="194" spans="2:8" x14ac:dyDescent="0.25">
      <c r="B194" s="50" t="s">
        <v>222</v>
      </c>
      <c r="C194" s="50" t="s">
        <v>129</v>
      </c>
      <c r="D194" s="51" t="s">
        <v>259</v>
      </c>
      <c r="E194" s="66">
        <v>1000</v>
      </c>
      <c r="F194" s="66">
        <v>0</v>
      </c>
      <c r="G194" s="66">
        <v>1000</v>
      </c>
      <c r="H194" s="66">
        <v>1000</v>
      </c>
    </row>
    <row r="195" spans="2:8" x14ac:dyDescent="0.25">
      <c r="B195" s="47" t="s">
        <v>2</v>
      </c>
      <c r="C195" s="47" t="s">
        <v>135</v>
      </c>
      <c r="D195" s="48" t="s">
        <v>136</v>
      </c>
      <c r="E195" s="64">
        <v>1000</v>
      </c>
      <c r="F195" s="64">
        <v>0</v>
      </c>
      <c r="G195" s="64">
        <v>1000</v>
      </c>
      <c r="H195" s="64">
        <f>H196</f>
        <v>1000</v>
      </c>
    </row>
    <row r="196" spans="2:8" x14ac:dyDescent="0.25">
      <c r="B196" s="50" t="s">
        <v>223</v>
      </c>
      <c r="C196" s="50" t="s">
        <v>135</v>
      </c>
      <c r="D196" s="51" t="s">
        <v>260</v>
      </c>
      <c r="E196" s="66">
        <v>1000</v>
      </c>
      <c r="F196" s="66">
        <v>0</v>
      </c>
      <c r="G196" s="66">
        <v>1000</v>
      </c>
      <c r="H196" s="66">
        <v>1000</v>
      </c>
    </row>
    <row r="197" spans="2:8" x14ac:dyDescent="0.25">
      <c r="B197" s="22" t="s">
        <v>2</v>
      </c>
      <c r="C197" s="22" t="s">
        <v>138</v>
      </c>
      <c r="D197" s="23" t="s">
        <v>139</v>
      </c>
      <c r="E197" s="24">
        <v>6000</v>
      </c>
      <c r="F197" s="24">
        <v>0</v>
      </c>
      <c r="G197" s="24">
        <v>6000</v>
      </c>
      <c r="H197" s="24">
        <f>H198</f>
        <v>6000</v>
      </c>
    </row>
    <row r="198" spans="2:8" x14ac:dyDescent="0.25">
      <c r="B198" s="25" t="s">
        <v>224</v>
      </c>
      <c r="C198" s="25" t="s">
        <v>138</v>
      </c>
      <c r="D198" s="26" t="s">
        <v>139</v>
      </c>
      <c r="E198" s="27">
        <v>6000</v>
      </c>
      <c r="F198" s="27">
        <v>0</v>
      </c>
      <c r="G198" s="27">
        <v>6000</v>
      </c>
      <c r="H198" s="27">
        <v>6000</v>
      </c>
    </row>
    <row r="199" spans="2:8" x14ac:dyDescent="0.25">
      <c r="B199" s="22" t="s">
        <v>2</v>
      </c>
      <c r="C199" s="22" t="s">
        <v>120</v>
      </c>
      <c r="D199" s="23" t="s">
        <v>121</v>
      </c>
      <c r="E199" s="24">
        <v>1000</v>
      </c>
      <c r="F199" s="24">
        <v>0</v>
      </c>
      <c r="G199" s="24">
        <v>1000</v>
      </c>
      <c r="H199" s="24">
        <f>H200</f>
        <v>1000</v>
      </c>
    </row>
    <row r="200" spans="2:8" x14ac:dyDescent="0.25">
      <c r="B200" s="25" t="s">
        <v>225</v>
      </c>
      <c r="C200" s="25" t="s">
        <v>120</v>
      </c>
      <c r="D200" s="26" t="s">
        <v>121</v>
      </c>
      <c r="E200" s="27">
        <v>1000</v>
      </c>
      <c r="F200" s="27">
        <v>0</v>
      </c>
      <c r="G200" s="27">
        <v>1000</v>
      </c>
      <c r="H200" s="27">
        <v>1000</v>
      </c>
    </row>
    <row r="201" spans="2:8" x14ac:dyDescent="0.25">
      <c r="B201" s="22" t="s">
        <v>2</v>
      </c>
      <c r="C201" s="22" t="s">
        <v>145</v>
      </c>
      <c r="D201" s="23" t="s">
        <v>146</v>
      </c>
      <c r="E201" s="24">
        <v>1000</v>
      </c>
      <c r="F201" s="24">
        <v>0</v>
      </c>
      <c r="G201" s="24">
        <v>1000</v>
      </c>
      <c r="H201" s="24">
        <f>H202</f>
        <v>1000</v>
      </c>
    </row>
    <row r="202" spans="2:8" x14ac:dyDescent="0.25">
      <c r="B202" s="25" t="s">
        <v>226</v>
      </c>
      <c r="C202" s="25" t="s">
        <v>145</v>
      </c>
      <c r="D202" s="26" t="s">
        <v>146</v>
      </c>
      <c r="E202" s="27">
        <v>1000</v>
      </c>
      <c r="F202" s="27">
        <v>0</v>
      </c>
      <c r="G202" s="27">
        <v>1000</v>
      </c>
      <c r="H202" s="27">
        <v>1000</v>
      </c>
    </row>
    <row r="203" spans="2:8" x14ac:dyDescent="0.25">
      <c r="B203" s="22" t="s">
        <v>2</v>
      </c>
      <c r="C203" s="22" t="s">
        <v>115</v>
      </c>
      <c r="D203" s="23" t="s">
        <v>116</v>
      </c>
      <c r="E203" s="24">
        <v>1000</v>
      </c>
      <c r="F203" s="24">
        <v>0</v>
      </c>
      <c r="G203" s="24">
        <v>1000</v>
      </c>
      <c r="H203" s="24">
        <f>H204</f>
        <v>1000</v>
      </c>
    </row>
    <row r="204" spans="2:8" x14ac:dyDescent="0.25">
      <c r="B204" s="25" t="s">
        <v>227</v>
      </c>
      <c r="C204" s="25" t="s">
        <v>115</v>
      </c>
      <c r="D204" s="26" t="s">
        <v>116</v>
      </c>
      <c r="E204" s="27">
        <v>1000</v>
      </c>
      <c r="F204" s="27">
        <v>0</v>
      </c>
      <c r="G204" s="27">
        <v>1000</v>
      </c>
      <c r="H204" s="27">
        <v>1000</v>
      </c>
    </row>
    <row r="205" spans="2:8" x14ac:dyDescent="0.25">
      <c r="B205" s="22" t="s">
        <v>2</v>
      </c>
      <c r="C205" s="22" t="s">
        <v>158</v>
      </c>
      <c r="D205" s="23" t="s">
        <v>159</v>
      </c>
      <c r="E205" s="24">
        <v>1000</v>
      </c>
      <c r="F205" s="24">
        <v>0</v>
      </c>
      <c r="G205" s="24">
        <v>1000</v>
      </c>
      <c r="H205" s="24">
        <f>H206</f>
        <v>1000</v>
      </c>
    </row>
    <row r="206" spans="2:8" x14ac:dyDescent="0.25">
      <c r="B206" s="25" t="s">
        <v>228</v>
      </c>
      <c r="C206" s="25" t="s">
        <v>158</v>
      </c>
      <c r="D206" s="26" t="s">
        <v>159</v>
      </c>
      <c r="E206" s="27">
        <v>1000</v>
      </c>
      <c r="F206" s="27">
        <v>0</v>
      </c>
      <c r="G206" s="27">
        <v>1000</v>
      </c>
      <c r="H206" s="27">
        <v>1000</v>
      </c>
    </row>
    <row r="207" spans="2:8" x14ac:dyDescent="0.25">
      <c r="B207" s="16" t="s">
        <v>20</v>
      </c>
      <c r="C207" s="16" t="s">
        <v>70</v>
      </c>
      <c r="D207" s="17" t="s">
        <v>71</v>
      </c>
      <c r="E207" s="18">
        <v>111683</v>
      </c>
      <c r="F207" s="18">
        <v>0</v>
      </c>
      <c r="G207" s="18">
        <v>111683</v>
      </c>
      <c r="H207" s="18">
        <f t="shared" ref="H207:H210" si="12">H208</f>
        <v>111683</v>
      </c>
    </row>
    <row r="208" spans="2:8" x14ac:dyDescent="0.25">
      <c r="B208" s="28" t="s">
        <v>20</v>
      </c>
      <c r="C208" s="28" t="s">
        <v>72</v>
      </c>
      <c r="D208" s="29" t="s">
        <v>73</v>
      </c>
      <c r="E208" s="30">
        <v>111683</v>
      </c>
      <c r="F208" s="30">
        <v>0</v>
      </c>
      <c r="G208" s="30">
        <v>111683</v>
      </c>
      <c r="H208" s="30">
        <f t="shared" si="12"/>
        <v>111683</v>
      </c>
    </row>
    <row r="209" spans="2:8" x14ac:dyDescent="0.25">
      <c r="B209" s="34" t="s">
        <v>106</v>
      </c>
      <c r="C209" s="34" t="s">
        <v>107</v>
      </c>
      <c r="D209" s="35" t="s">
        <v>108</v>
      </c>
      <c r="E209" s="36">
        <v>111683</v>
      </c>
      <c r="F209" s="36">
        <v>0</v>
      </c>
      <c r="G209" s="36">
        <v>111683</v>
      </c>
      <c r="H209" s="36">
        <f t="shared" si="12"/>
        <v>111683</v>
      </c>
    </row>
    <row r="210" spans="2:8" x14ac:dyDescent="0.25">
      <c r="B210" s="37" t="s">
        <v>109</v>
      </c>
      <c r="C210" s="37" t="s">
        <v>125</v>
      </c>
      <c r="D210" s="38" t="s">
        <v>126</v>
      </c>
      <c r="E210" s="39">
        <v>111683</v>
      </c>
      <c r="F210" s="39">
        <v>0</v>
      </c>
      <c r="G210" s="39">
        <v>111683</v>
      </c>
      <c r="H210" s="39">
        <f t="shared" si="12"/>
        <v>111683</v>
      </c>
    </row>
    <row r="211" spans="2:8" x14ac:dyDescent="0.25">
      <c r="B211" s="40" t="s">
        <v>112</v>
      </c>
      <c r="C211" s="40" t="s">
        <v>229</v>
      </c>
      <c r="D211" s="41" t="s">
        <v>230</v>
      </c>
      <c r="E211" s="42">
        <v>111683</v>
      </c>
      <c r="F211" s="42">
        <v>0</v>
      </c>
      <c r="G211" s="42">
        <v>111683</v>
      </c>
      <c r="H211" s="42">
        <f>H212</f>
        <v>111683</v>
      </c>
    </row>
    <row r="212" spans="2:8" x14ac:dyDescent="0.25">
      <c r="B212" s="19" t="s">
        <v>25</v>
      </c>
      <c r="C212" s="19" t="s">
        <v>26</v>
      </c>
      <c r="D212" s="20" t="s">
        <v>27</v>
      </c>
      <c r="E212" s="21">
        <v>111683</v>
      </c>
      <c r="F212" s="21">
        <v>0</v>
      </c>
      <c r="G212" s="21">
        <v>111683</v>
      </c>
      <c r="H212" s="21">
        <f>H213+H215+H217+H219+H221</f>
        <v>111683</v>
      </c>
    </row>
    <row r="213" spans="2:8" x14ac:dyDescent="0.25">
      <c r="B213" s="22" t="s">
        <v>2</v>
      </c>
      <c r="C213" s="22" t="s">
        <v>129</v>
      </c>
      <c r="D213" s="23" t="s">
        <v>130</v>
      </c>
      <c r="E213" s="24">
        <v>73526</v>
      </c>
      <c r="F213" s="24">
        <v>0</v>
      </c>
      <c r="G213" s="24">
        <v>73526</v>
      </c>
      <c r="H213" s="24">
        <f>H214</f>
        <v>73526</v>
      </c>
    </row>
    <row r="214" spans="2:8" x14ac:dyDescent="0.25">
      <c r="B214" s="25" t="s">
        <v>231</v>
      </c>
      <c r="C214" s="25" t="s">
        <v>129</v>
      </c>
      <c r="D214" s="26" t="s">
        <v>232</v>
      </c>
      <c r="E214" s="27">
        <v>73526</v>
      </c>
      <c r="F214" s="27">
        <v>0</v>
      </c>
      <c r="G214" s="27">
        <v>73526</v>
      </c>
      <c r="H214" s="27">
        <v>73526</v>
      </c>
    </row>
    <row r="215" spans="2:8" x14ac:dyDescent="0.25">
      <c r="B215" s="22" t="s">
        <v>2</v>
      </c>
      <c r="C215" s="22" t="s">
        <v>132</v>
      </c>
      <c r="D215" s="23" t="s">
        <v>133</v>
      </c>
      <c r="E215" s="24">
        <v>3000</v>
      </c>
      <c r="F215" s="24">
        <v>0</v>
      </c>
      <c r="G215" s="24">
        <v>3000</v>
      </c>
      <c r="H215" s="24">
        <f>H216</f>
        <v>3000</v>
      </c>
    </row>
    <row r="216" spans="2:8" x14ac:dyDescent="0.25">
      <c r="B216" s="25" t="s">
        <v>233</v>
      </c>
      <c r="C216" s="25" t="s">
        <v>132</v>
      </c>
      <c r="D216" s="26" t="s">
        <v>234</v>
      </c>
      <c r="E216" s="27">
        <v>3000</v>
      </c>
      <c r="F216" s="27">
        <v>0</v>
      </c>
      <c r="G216" s="27">
        <v>3000</v>
      </c>
      <c r="H216" s="27">
        <f>3000</f>
        <v>3000</v>
      </c>
    </row>
    <row r="217" spans="2:8" x14ac:dyDescent="0.25">
      <c r="B217" s="22" t="s">
        <v>2</v>
      </c>
      <c r="C217" s="22" t="s">
        <v>135</v>
      </c>
      <c r="D217" s="23" t="s">
        <v>136</v>
      </c>
      <c r="E217" s="24">
        <v>12132</v>
      </c>
      <c r="F217" s="24">
        <v>0</v>
      </c>
      <c r="G217" s="24">
        <v>12132</v>
      </c>
      <c r="H217" s="24">
        <f>H218</f>
        <v>12132</v>
      </c>
    </row>
    <row r="218" spans="2:8" x14ac:dyDescent="0.25">
      <c r="B218" s="25" t="s">
        <v>235</v>
      </c>
      <c r="C218" s="25" t="s">
        <v>135</v>
      </c>
      <c r="D218" s="26" t="s">
        <v>236</v>
      </c>
      <c r="E218" s="27">
        <v>12132</v>
      </c>
      <c r="F218" s="27">
        <v>0</v>
      </c>
      <c r="G218" s="27">
        <v>12132</v>
      </c>
      <c r="H218" s="27">
        <v>12132</v>
      </c>
    </row>
    <row r="219" spans="2:8" x14ac:dyDescent="0.25">
      <c r="B219" s="22" t="s">
        <v>2</v>
      </c>
      <c r="C219" s="22" t="s">
        <v>138</v>
      </c>
      <c r="D219" s="23" t="s">
        <v>139</v>
      </c>
      <c r="E219" s="24">
        <v>3025</v>
      </c>
      <c r="F219" s="24">
        <v>0</v>
      </c>
      <c r="G219" s="24">
        <v>3025</v>
      </c>
      <c r="H219" s="24">
        <f>H220</f>
        <v>3025</v>
      </c>
    </row>
    <row r="220" spans="2:8" x14ac:dyDescent="0.25">
      <c r="B220" s="25" t="s">
        <v>237</v>
      </c>
      <c r="C220" s="25" t="s">
        <v>138</v>
      </c>
      <c r="D220" s="26" t="s">
        <v>238</v>
      </c>
      <c r="E220" s="27">
        <v>3025</v>
      </c>
      <c r="F220" s="27">
        <v>0</v>
      </c>
      <c r="G220" s="27">
        <v>3025</v>
      </c>
      <c r="H220" s="27">
        <v>3025</v>
      </c>
    </row>
    <row r="221" spans="2:8" x14ac:dyDescent="0.25">
      <c r="B221" s="22" t="s">
        <v>2</v>
      </c>
      <c r="C221" s="22" t="s">
        <v>239</v>
      </c>
      <c r="D221" s="23" t="s">
        <v>240</v>
      </c>
      <c r="E221" s="24">
        <v>20000</v>
      </c>
      <c r="F221" s="24">
        <v>0</v>
      </c>
      <c r="G221" s="24">
        <v>20000</v>
      </c>
      <c r="H221" s="24">
        <f>H222</f>
        <v>20000</v>
      </c>
    </row>
    <row r="222" spans="2:8" x14ac:dyDescent="0.25">
      <c r="B222" s="25" t="s">
        <v>241</v>
      </c>
      <c r="C222" s="25" t="s">
        <v>239</v>
      </c>
      <c r="D222" s="26" t="s">
        <v>240</v>
      </c>
      <c r="E222" s="27">
        <v>20000</v>
      </c>
      <c r="F222" s="27">
        <v>0</v>
      </c>
      <c r="G222" s="27">
        <v>20000</v>
      </c>
      <c r="H222" s="27">
        <v>20000</v>
      </c>
    </row>
    <row r="223" spans="2:8" x14ac:dyDescent="0.25">
      <c r="B223" s="13" t="s">
        <v>20</v>
      </c>
      <c r="C223" s="13" t="s">
        <v>77</v>
      </c>
      <c r="D223" s="14" t="s">
        <v>78</v>
      </c>
      <c r="E223" s="15">
        <v>25000</v>
      </c>
      <c r="F223" s="15">
        <v>0</v>
      </c>
      <c r="G223" s="15">
        <v>25000</v>
      </c>
      <c r="H223" s="15">
        <f>H224+H241</f>
        <v>37000</v>
      </c>
    </row>
    <row r="224" spans="2:8" x14ac:dyDescent="0.25">
      <c r="B224" s="16" t="s">
        <v>20</v>
      </c>
      <c r="C224" s="16" t="s">
        <v>79</v>
      </c>
      <c r="D224" s="17" t="s">
        <v>80</v>
      </c>
      <c r="E224" s="18">
        <v>10000</v>
      </c>
      <c r="F224" s="18">
        <v>0</v>
      </c>
      <c r="G224" s="18">
        <v>10000</v>
      </c>
      <c r="H224" s="18">
        <f t="shared" ref="H224:H229" si="13">H225</f>
        <v>22000</v>
      </c>
    </row>
    <row r="225" spans="2:8" x14ac:dyDescent="0.25">
      <c r="B225" s="28" t="s">
        <v>20</v>
      </c>
      <c r="C225" s="28" t="s">
        <v>81</v>
      </c>
      <c r="D225" s="29" t="s">
        <v>82</v>
      </c>
      <c r="E225" s="30">
        <v>10000</v>
      </c>
      <c r="F225" s="30">
        <v>0</v>
      </c>
      <c r="G225" s="30">
        <v>10000</v>
      </c>
      <c r="H225" s="30">
        <f t="shared" si="13"/>
        <v>22000</v>
      </c>
    </row>
    <row r="226" spans="2:8" x14ac:dyDescent="0.25">
      <c r="B226" s="34" t="s">
        <v>106</v>
      </c>
      <c r="C226" s="34" t="s">
        <v>107</v>
      </c>
      <c r="D226" s="35" t="s">
        <v>108</v>
      </c>
      <c r="E226" s="36">
        <v>10000</v>
      </c>
      <c r="F226" s="36">
        <v>0</v>
      </c>
      <c r="G226" s="36">
        <v>10000</v>
      </c>
      <c r="H226" s="36">
        <f>H227+H232</f>
        <v>22000</v>
      </c>
    </row>
    <row r="227" spans="2:8" x14ac:dyDescent="0.25">
      <c r="B227" s="37" t="s">
        <v>109</v>
      </c>
      <c r="C227" s="37" t="s">
        <v>125</v>
      </c>
      <c r="D227" s="38" t="s">
        <v>126</v>
      </c>
      <c r="E227" s="39">
        <v>10000</v>
      </c>
      <c r="F227" s="39">
        <v>0</v>
      </c>
      <c r="G227" s="39">
        <v>10000</v>
      </c>
      <c r="H227" s="39">
        <f t="shared" si="13"/>
        <v>10000</v>
      </c>
    </row>
    <row r="228" spans="2:8" x14ac:dyDescent="0.25">
      <c r="B228" s="40" t="s">
        <v>112</v>
      </c>
      <c r="C228" s="40" t="s">
        <v>242</v>
      </c>
      <c r="D228" s="41" t="s">
        <v>243</v>
      </c>
      <c r="E228" s="42">
        <v>10000</v>
      </c>
      <c r="F228" s="42">
        <v>0</v>
      </c>
      <c r="G228" s="42">
        <v>10000</v>
      </c>
      <c r="H228" s="42">
        <f t="shared" si="13"/>
        <v>10000</v>
      </c>
    </row>
    <row r="229" spans="2:8" x14ac:dyDescent="0.25">
      <c r="B229" s="19" t="s">
        <v>25</v>
      </c>
      <c r="C229" s="19" t="s">
        <v>26</v>
      </c>
      <c r="D229" s="20" t="s">
        <v>27</v>
      </c>
      <c r="E229" s="21">
        <v>10000</v>
      </c>
      <c r="F229" s="21">
        <v>0</v>
      </c>
      <c r="G229" s="21">
        <v>10000</v>
      </c>
      <c r="H229" s="21">
        <f t="shared" si="13"/>
        <v>10000</v>
      </c>
    </row>
    <row r="230" spans="2:8" x14ac:dyDescent="0.25">
      <c r="B230" s="22" t="s">
        <v>2</v>
      </c>
      <c r="C230" s="22" t="s">
        <v>138</v>
      </c>
      <c r="D230" s="23" t="s">
        <v>139</v>
      </c>
      <c r="E230" s="24">
        <v>10000</v>
      </c>
      <c r="F230" s="24">
        <v>0</v>
      </c>
      <c r="G230" s="24">
        <v>10000</v>
      </c>
      <c r="H230" s="24">
        <f>H231</f>
        <v>10000</v>
      </c>
    </row>
    <row r="231" spans="2:8" x14ac:dyDescent="0.25">
      <c r="B231" s="25" t="s">
        <v>244</v>
      </c>
      <c r="C231" s="25" t="s">
        <v>138</v>
      </c>
      <c r="D231" s="26" t="s">
        <v>139</v>
      </c>
      <c r="E231" s="27">
        <v>10000</v>
      </c>
      <c r="F231" s="27">
        <v>0</v>
      </c>
      <c r="G231" s="27">
        <v>10000</v>
      </c>
      <c r="H231" s="27">
        <v>10000</v>
      </c>
    </row>
    <row r="232" spans="2:8" s="43" customFormat="1" x14ac:dyDescent="0.25">
      <c r="B232" s="37" t="s">
        <v>109</v>
      </c>
      <c r="C232" s="37" t="s">
        <v>110</v>
      </c>
      <c r="D232" s="38" t="s">
        <v>111</v>
      </c>
      <c r="E232" s="39"/>
      <c r="F232" s="39"/>
      <c r="G232" s="39"/>
      <c r="H232" s="39">
        <f>H233</f>
        <v>12000</v>
      </c>
    </row>
    <row r="233" spans="2:8" s="43" customFormat="1" x14ac:dyDescent="0.25">
      <c r="B233" s="40" t="s">
        <v>112</v>
      </c>
      <c r="C233" s="40" t="s">
        <v>118</v>
      </c>
      <c r="D233" s="41" t="s">
        <v>119</v>
      </c>
      <c r="E233" s="42"/>
      <c r="F233" s="42"/>
      <c r="G233" s="42"/>
      <c r="H233" s="42">
        <f>H234</f>
        <v>12000</v>
      </c>
    </row>
    <row r="234" spans="2:8" s="43" customFormat="1" x14ac:dyDescent="0.25">
      <c r="B234" s="19" t="s">
        <v>25</v>
      </c>
      <c r="C234" s="19" t="s">
        <v>26</v>
      </c>
      <c r="D234" s="20" t="s">
        <v>27</v>
      </c>
      <c r="E234" s="44"/>
      <c r="F234" s="44"/>
      <c r="G234" s="44"/>
      <c r="H234" s="44">
        <f>H235+H237+H239</f>
        <v>12000</v>
      </c>
    </row>
    <row r="235" spans="2:8" s="43" customFormat="1" x14ac:dyDescent="0.25">
      <c r="B235" s="54" t="s">
        <v>2</v>
      </c>
      <c r="C235" s="54" t="s">
        <v>120</v>
      </c>
      <c r="D235" s="55" t="s">
        <v>121</v>
      </c>
      <c r="E235" s="56"/>
      <c r="F235" s="56"/>
      <c r="G235" s="56"/>
      <c r="H235" s="56">
        <f>H236</f>
        <v>5000</v>
      </c>
    </row>
    <row r="236" spans="2:8" s="43" customFormat="1" x14ac:dyDescent="0.25">
      <c r="B236" s="50" t="s">
        <v>187</v>
      </c>
      <c r="C236" s="50" t="s">
        <v>120</v>
      </c>
      <c r="D236" s="51" t="s">
        <v>121</v>
      </c>
      <c r="E236" s="52"/>
      <c r="F236" s="52"/>
      <c r="G236" s="52"/>
      <c r="H236" s="52">
        <v>5000</v>
      </c>
    </row>
    <row r="237" spans="2:8" s="43" customFormat="1" x14ac:dyDescent="0.25">
      <c r="B237" s="54" t="s">
        <v>2</v>
      </c>
      <c r="C237" s="54" t="s">
        <v>145</v>
      </c>
      <c r="D237" s="55" t="s">
        <v>146</v>
      </c>
      <c r="E237" s="56"/>
      <c r="F237" s="56"/>
      <c r="G237" s="56"/>
      <c r="H237" s="56">
        <f>H238</f>
        <v>5000</v>
      </c>
    </row>
    <row r="238" spans="2:8" s="43" customFormat="1" x14ac:dyDescent="0.25">
      <c r="B238" s="57" t="s">
        <v>191</v>
      </c>
      <c r="C238" s="57" t="s">
        <v>145</v>
      </c>
      <c r="D238" s="58" t="s">
        <v>146</v>
      </c>
      <c r="E238" s="59"/>
      <c r="F238" s="59"/>
      <c r="G238" s="59"/>
      <c r="H238" s="59">
        <v>5000</v>
      </c>
    </row>
    <row r="239" spans="2:8" s="43" customFormat="1" x14ac:dyDescent="0.25">
      <c r="B239" s="47" t="s">
        <v>2</v>
      </c>
      <c r="C239" s="47" t="s">
        <v>115</v>
      </c>
      <c r="D239" s="48" t="s">
        <v>116</v>
      </c>
      <c r="E239" s="49"/>
      <c r="F239" s="49"/>
      <c r="G239" s="49"/>
      <c r="H239" s="49">
        <f>H240</f>
        <v>2000</v>
      </c>
    </row>
    <row r="240" spans="2:8" s="43" customFormat="1" x14ac:dyDescent="0.25">
      <c r="B240" s="50" t="s">
        <v>193</v>
      </c>
      <c r="C240" s="50" t="s">
        <v>115</v>
      </c>
      <c r="D240" s="51" t="s">
        <v>116</v>
      </c>
      <c r="E240" s="52"/>
      <c r="F240" s="52"/>
      <c r="G240" s="52"/>
      <c r="H240" s="52">
        <v>2000</v>
      </c>
    </row>
    <row r="241" spans="2:8" s="43" customFormat="1" x14ac:dyDescent="0.25">
      <c r="B241" s="16" t="s">
        <v>20</v>
      </c>
      <c r="C241" s="16" t="s">
        <v>86</v>
      </c>
      <c r="D241" s="17" t="s">
        <v>87</v>
      </c>
      <c r="E241" s="18">
        <v>15000</v>
      </c>
      <c r="F241" s="18">
        <v>0</v>
      </c>
      <c r="G241" s="18">
        <v>15000</v>
      </c>
      <c r="H241" s="18">
        <f t="shared" ref="H241:H246" si="14">H242</f>
        <v>15000</v>
      </c>
    </row>
    <row r="242" spans="2:8" s="43" customFormat="1" x14ac:dyDescent="0.25">
      <c r="B242" s="28" t="s">
        <v>20</v>
      </c>
      <c r="C242" s="28" t="s">
        <v>88</v>
      </c>
      <c r="D242" s="29" t="s">
        <v>89</v>
      </c>
      <c r="E242" s="30">
        <v>15000</v>
      </c>
      <c r="F242" s="30">
        <v>0</v>
      </c>
      <c r="G242" s="30">
        <v>15000</v>
      </c>
      <c r="H242" s="30">
        <f t="shared" si="14"/>
        <v>15000</v>
      </c>
    </row>
    <row r="243" spans="2:8" x14ac:dyDescent="0.25">
      <c r="B243" s="34" t="s">
        <v>106</v>
      </c>
      <c r="C243" s="34" t="s">
        <v>107</v>
      </c>
      <c r="D243" s="35" t="s">
        <v>108</v>
      </c>
      <c r="E243" s="36">
        <v>15000</v>
      </c>
      <c r="F243" s="36">
        <v>0</v>
      </c>
      <c r="G243" s="36">
        <v>15000</v>
      </c>
      <c r="H243" s="36">
        <f t="shared" si="14"/>
        <v>15000</v>
      </c>
    </row>
    <row r="244" spans="2:8" x14ac:dyDescent="0.25">
      <c r="B244" s="37" t="s">
        <v>109</v>
      </c>
      <c r="C244" s="37" t="s">
        <v>154</v>
      </c>
      <c r="D244" s="38" t="s">
        <v>155</v>
      </c>
      <c r="E244" s="39">
        <v>15000</v>
      </c>
      <c r="F244" s="39">
        <v>0</v>
      </c>
      <c r="G244" s="39">
        <v>15000</v>
      </c>
      <c r="H244" s="39">
        <f t="shared" si="14"/>
        <v>15000</v>
      </c>
    </row>
    <row r="245" spans="2:8" x14ac:dyDescent="0.25">
      <c r="B245" s="40" t="s">
        <v>112</v>
      </c>
      <c r="C245" s="40" t="s">
        <v>156</v>
      </c>
      <c r="D245" s="41" t="s">
        <v>157</v>
      </c>
      <c r="E245" s="42">
        <v>15000</v>
      </c>
      <c r="F245" s="42">
        <v>0</v>
      </c>
      <c r="G245" s="42">
        <v>15000</v>
      </c>
      <c r="H245" s="42">
        <f t="shared" si="14"/>
        <v>15000</v>
      </c>
    </row>
    <row r="246" spans="2:8" x14ac:dyDescent="0.25">
      <c r="B246" s="19" t="s">
        <v>25</v>
      </c>
      <c r="C246" s="19" t="s">
        <v>26</v>
      </c>
      <c r="D246" s="20" t="s">
        <v>27</v>
      </c>
      <c r="E246" s="21">
        <v>15000</v>
      </c>
      <c r="F246" s="21">
        <v>0</v>
      </c>
      <c r="G246" s="21">
        <v>15000</v>
      </c>
      <c r="H246" s="21">
        <f t="shared" si="14"/>
        <v>15000</v>
      </c>
    </row>
    <row r="247" spans="2:8" x14ac:dyDescent="0.25">
      <c r="B247" s="22" t="s">
        <v>2</v>
      </c>
      <c r="C247" s="22" t="s">
        <v>158</v>
      </c>
      <c r="D247" s="23" t="s">
        <v>159</v>
      </c>
      <c r="E247" s="24">
        <v>15000</v>
      </c>
      <c r="F247" s="24">
        <v>0</v>
      </c>
      <c r="G247" s="24">
        <v>15000</v>
      </c>
      <c r="H247" s="24">
        <f>H248</f>
        <v>15000</v>
      </c>
    </row>
    <row r="248" spans="2:8" x14ac:dyDescent="0.25">
      <c r="B248" s="25" t="s">
        <v>245</v>
      </c>
      <c r="C248" s="25" t="s">
        <v>158</v>
      </c>
      <c r="D248" s="26" t="s">
        <v>159</v>
      </c>
      <c r="E248" s="27">
        <v>15000</v>
      </c>
      <c r="F248" s="27">
        <v>0</v>
      </c>
      <c r="G248" s="27">
        <v>15000</v>
      </c>
      <c r="H248" s="27">
        <v>15000</v>
      </c>
    </row>
    <row r="251" spans="2:8" ht="0" hidden="1" customHeight="1" x14ac:dyDescent="0.25"/>
  </sheetData>
  <phoneticPr fontId="9" type="noConversion"/>
  <pageMargins left="0" right="0" top="3.937007874015748E-2" bottom="3.937007874015748E-2" header="0" footer="0"/>
  <pageSetup paperSize="9" scale="85" fitToHeight="0" orientation="landscape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2020-06-18T07:45:42Z</cp:lastPrinted>
  <dcterms:created xsi:type="dcterms:W3CDTF">2020-06-17T18:37:48Z</dcterms:created>
  <dcterms:modified xsi:type="dcterms:W3CDTF">2020-10-08T09:26:01Z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