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2023\FINANCIJSKA IZVJEŠĆA\0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F280" i="9"/>
  <c r="E280" i="9"/>
  <c r="B280" i="9" s="1"/>
  <c r="H279" i="9"/>
  <c r="G279" i="9"/>
  <c r="E279" i="9" s="1"/>
  <c r="F279" i="9"/>
  <c r="F278" i="9"/>
  <c r="F277" i="9"/>
  <c r="F275" i="9" s="1"/>
  <c r="F276" i="9"/>
  <c r="F274" i="9"/>
  <c r="L273" i="9"/>
  <c r="F273" i="9" s="1"/>
  <c r="H273" i="9"/>
  <c r="I272" i="9"/>
  <c r="E272" i="9" s="1"/>
  <c r="B272" i="9" s="1"/>
  <c r="H272" i="9"/>
  <c r="F272" i="9"/>
  <c r="E271" i="9"/>
  <c r="M270" i="9"/>
  <c r="L270" i="9"/>
  <c r="F270" i="9"/>
  <c r="B270" i="9" s="1"/>
  <c r="E270" i="9"/>
  <c r="M269" i="9"/>
  <c r="L269" i="9"/>
  <c r="F269" i="9" s="1"/>
  <c r="E269" i="9"/>
  <c r="M268" i="9"/>
  <c r="F268" i="9" s="1"/>
  <c r="L268" i="9"/>
  <c r="E268" i="9"/>
  <c r="B268" i="9"/>
  <c r="M267" i="9"/>
  <c r="L267" i="9"/>
  <c r="F267" i="9" s="1"/>
  <c r="E267" i="9"/>
  <c r="B267" i="9" s="1"/>
  <c r="M266" i="9"/>
  <c r="L266" i="9"/>
  <c r="F266" i="9"/>
  <c r="B266" i="9" s="1"/>
  <c r="E266" i="9"/>
  <c r="M265" i="9"/>
  <c r="L265" i="9"/>
  <c r="F265" i="9" s="1"/>
  <c r="E265" i="9"/>
  <c r="B265" i="9" s="1"/>
  <c r="M264" i="9"/>
  <c r="F264" i="9" s="1"/>
  <c r="B264" i="9" s="1"/>
  <c r="L264" i="9"/>
  <c r="E264" i="9"/>
  <c r="M263" i="9"/>
  <c r="L263" i="9"/>
  <c r="F263" i="9" s="1"/>
  <c r="E263" i="9"/>
  <c r="M262" i="9"/>
  <c r="L262" i="9"/>
  <c r="F262" i="9"/>
  <c r="B262" i="9" s="1"/>
  <c r="E262" i="9"/>
  <c r="M261" i="9"/>
  <c r="L261" i="9"/>
  <c r="F261" i="9" s="1"/>
  <c r="E261" i="9"/>
  <c r="B261" i="9" s="1"/>
  <c r="M260" i="9"/>
  <c r="F260" i="9" s="1"/>
  <c r="L260" i="9"/>
  <c r="E260" i="9"/>
  <c r="B260" i="9"/>
  <c r="M259" i="9"/>
  <c r="L259" i="9"/>
  <c r="F259" i="9" s="1"/>
  <c r="E259" i="9"/>
  <c r="B259" i="9" s="1"/>
  <c r="M258" i="9"/>
  <c r="L258" i="9"/>
  <c r="F258" i="9"/>
  <c r="B258" i="9" s="1"/>
  <c r="E258" i="9"/>
  <c r="M257" i="9"/>
  <c r="L257" i="9"/>
  <c r="F257" i="9" s="1"/>
  <c r="E257" i="9"/>
  <c r="B257" i="9" s="1"/>
  <c r="M256" i="9"/>
  <c r="F256" i="9" s="1"/>
  <c r="B256" i="9" s="1"/>
  <c r="L256" i="9"/>
  <c r="E256" i="9"/>
  <c r="M255" i="9"/>
  <c r="L255" i="9"/>
  <c r="F255" i="9" s="1"/>
  <c r="E255" i="9"/>
  <c r="M254" i="9"/>
  <c r="L254" i="9"/>
  <c r="F254" i="9"/>
  <c r="B254" i="9" s="1"/>
  <c r="E254" i="9"/>
  <c r="M253" i="9"/>
  <c r="L253" i="9"/>
  <c r="F253" i="9" s="1"/>
  <c r="E253" i="9"/>
  <c r="B253" i="9" s="1"/>
  <c r="M252" i="9"/>
  <c r="F252" i="9" s="1"/>
  <c r="L252" i="9"/>
  <c r="E252" i="9"/>
  <c r="B252" i="9"/>
  <c r="M251" i="9"/>
  <c r="L251" i="9"/>
  <c r="F251" i="9" s="1"/>
  <c r="E251" i="9"/>
  <c r="B251" i="9" s="1"/>
  <c r="M250" i="9"/>
  <c r="L250" i="9"/>
  <c r="F250" i="9"/>
  <c r="B250" i="9" s="1"/>
  <c r="E250" i="9"/>
  <c r="M249" i="9"/>
  <c r="L249" i="9"/>
  <c r="F249" i="9" s="1"/>
  <c r="E249" i="9"/>
  <c r="B249" i="9" s="1"/>
  <c r="M248" i="9"/>
  <c r="F248" i="9" s="1"/>
  <c r="B248" i="9" s="1"/>
  <c r="L248" i="9"/>
  <c r="E248" i="9"/>
  <c r="M247" i="9"/>
  <c r="L247" i="9"/>
  <c r="F247" i="9" s="1"/>
  <c r="E247" i="9"/>
  <c r="M246" i="9"/>
  <c r="L246" i="9"/>
  <c r="F246" i="9"/>
  <c r="B246" i="9" s="1"/>
  <c r="E246" i="9"/>
  <c r="M245" i="9"/>
  <c r="L245" i="9"/>
  <c r="F245" i="9" s="1"/>
  <c r="E245" i="9"/>
  <c r="B245" i="9" s="1"/>
  <c r="M244" i="9"/>
  <c r="F244" i="9" s="1"/>
  <c r="L244" i="9"/>
  <c r="E244" i="9"/>
  <c r="B244" i="9"/>
  <c r="M243" i="9"/>
  <c r="L243" i="9"/>
  <c r="F243" i="9" s="1"/>
  <c r="E243" i="9"/>
  <c r="B243" i="9" s="1"/>
  <c r="M242" i="9"/>
  <c r="L242" i="9"/>
  <c r="F242" i="9"/>
  <c r="B242" i="9" s="1"/>
  <c r="E242" i="9"/>
  <c r="M241" i="9"/>
  <c r="L241" i="9"/>
  <c r="F241" i="9" s="1"/>
  <c r="E241" i="9"/>
  <c r="B241" i="9" s="1"/>
  <c r="M240" i="9"/>
  <c r="F240" i="9" s="1"/>
  <c r="B240" i="9" s="1"/>
  <c r="L240" i="9"/>
  <c r="E240" i="9"/>
  <c r="M239" i="9"/>
  <c r="L239" i="9"/>
  <c r="F239" i="9" s="1"/>
  <c r="E239" i="9"/>
  <c r="M238" i="9"/>
  <c r="L238" i="9"/>
  <c r="F238" i="9"/>
  <c r="B238" i="9" s="1"/>
  <c r="E238" i="9"/>
  <c r="M237" i="9"/>
  <c r="L237" i="9"/>
  <c r="F237" i="9" s="1"/>
  <c r="E237" i="9"/>
  <c r="M236" i="9"/>
  <c r="F236" i="9" s="1"/>
  <c r="L236" i="9"/>
  <c r="E236" i="9"/>
  <c r="B236" i="9"/>
  <c r="M235" i="9"/>
  <c r="L235" i="9"/>
  <c r="F235" i="9" s="1"/>
  <c r="E235" i="9"/>
  <c r="B235" i="9" s="1"/>
  <c r="M234" i="9"/>
  <c r="L234" i="9"/>
  <c r="F234" i="9"/>
  <c r="B234" i="9" s="1"/>
  <c r="E234" i="9"/>
  <c r="M233" i="9"/>
  <c r="L233" i="9"/>
  <c r="F233" i="9" s="1"/>
  <c r="E233" i="9"/>
  <c r="B233" i="9" s="1"/>
  <c r="M232" i="9"/>
  <c r="F232" i="9" s="1"/>
  <c r="B232" i="9" s="1"/>
  <c r="L232" i="9"/>
  <c r="E232" i="9"/>
  <c r="M231" i="9"/>
  <c r="L231" i="9"/>
  <c r="F231" i="9" s="1"/>
  <c r="E231" i="9"/>
  <c r="M230" i="9"/>
  <c r="L230" i="9"/>
  <c r="F230" i="9"/>
  <c r="B230" i="9" s="1"/>
  <c r="E230" i="9"/>
  <c r="M229" i="9"/>
  <c r="L229" i="9"/>
  <c r="F229" i="9" s="1"/>
  <c r="E229" i="9"/>
  <c r="B229" i="9" s="1"/>
  <c r="M228" i="9"/>
  <c r="F228" i="9" s="1"/>
  <c r="L228" i="9"/>
  <c r="E228" i="9"/>
  <c r="B228" i="9"/>
  <c r="M227" i="9"/>
  <c r="L227" i="9"/>
  <c r="F227" i="9" s="1"/>
  <c r="E227" i="9"/>
  <c r="B227" i="9" s="1"/>
  <c r="M226" i="9"/>
  <c r="L226" i="9"/>
  <c r="F226" i="9"/>
  <c r="B226" i="9" s="1"/>
  <c r="E226" i="9"/>
  <c r="M225" i="9"/>
  <c r="L225" i="9"/>
  <c r="F225" i="9" s="1"/>
  <c r="E225" i="9"/>
  <c r="B225" i="9" s="1"/>
  <c r="M224" i="9"/>
  <c r="F224" i="9" s="1"/>
  <c r="B224" i="9" s="1"/>
  <c r="L224" i="9"/>
  <c r="E224" i="9"/>
  <c r="M223" i="9"/>
  <c r="L223" i="9"/>
  <c r="F223" i="9" s="1"/>
  <c r="E223" i="9"/>
  <c r="M222" i="9"/>
  <c r="L222" i="9"/>
  <c r="F222" i="9"/>
  <c r="B222" i="9" s="1"/>
  <c r="E222" i="9"/>
  <c r="M221" i="9"/>
  <c r="L221" i="9"/>
  <c r="F221" i="9" s="1"/>
  <c r="E221" i="9"/>
  <c r="B221" i="9" s="1"/>
  <c r="M220" i="9"/>
  <c r="F220" i="9" s="1"/>
  <c r="L220" i="9"/>
  <c r="E220" i="9"/>
  <c r="B220" i="9"/>
  <c r="M219" i="9"/>
  <c r="L219" i="9"/>
  <c r="E219" i="9"/>
  <c r="M218" i="9"/>
  <c r="F218" i="9" s="1"/>
  <c r="B218" i="9" s="1"/>
  <c r="L218" i="9"/>
  <c r="E218" i="9"/>
  <c r="M217" i="9"/>
  <c r="L217" i="9"/>
  <c r="E217" i="9"/>
  <c r="M216" i="9"/>
  <c r="F216" i="9" s="1"/>
  <c r="B216" i="9" s="1"/>
  <c r="L216" i="9"/>
  <c r="E216" i="9"/>
  <c r="M215" i="9"/>
  <c r="L215" i="9"/>
  <c r="F215" i="9" s="1"/>
  <c r="E215" i="9"/>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F120" i="9"/>
  <c r="H119" i="9"/>
  <c r="G119" i="9"/>
  <c r="E119" i="9" s="1"/>
  <c r="F119" i="9"/>
  <c r="B119" i="9"/>
  <c r="H118" i="9"/>
  <c r="G118" i="9"/>
  <c r="F118" i="9"/>
  <c r="E118" i="9"/>
  <c r="B118" i="9" s="1"/>
  <c r="H117" i="9"/>
  <c r="G117" i="9"/>
  <c r="F117" i="9"/>
  <c r="E117" i="9"/>
  <c r="H116" i="9"/>
  <c r="G116" i="9"/>
  <c r="E116" i="9" s="1"/>
  <c r="F116" i="9"/>
  <c r="H115" i="9"/>
  <c r="G115" i="9"/>
  <c r="E115" i="9" s="1"/>
  <c r="F115" i="9"/>
  <c r="B115" i="9"/>
  <c r="H114" i="9"/>
  <c r="G114" i="9"/>
  <c r="F114" i="9"/>
  <c r="E114" i="9"/>
  <c r="B114" i="9" s="1"/>
  <c r="H113" i="9"/>
  <c r="G113" i="9"/>
  <c r="F113" i="9"/>
  <c r="E113" i="9"/>
  <c r="H112" i="9"/>
  <c r="G112" i="9"/>
  <c r="E112" i="9" s="1"/>
  <c r="F112" i="9"/>
  <c r="H111" i="9"/>
  <c r="G111" i="9"/>
  <c r="E111" i="9" s="1"/>
  <c r="F111" i="9"/>
  <c r="B111" i="9"/>
  <c r="H110" i="9"/>
  <c r="G110" i="9"/>
  <c r="F110" i="9"/>
  <c r="E110" i="9"/>
  <c r="B110" i="9" s="1"/>
  <c r="H109" i="9"/>
  <c r="G109" i="9"/>
  <c r="F109" i="9"/>
  <c r="E109" i="9"/>
  <c r="H108" i="9"/>
  <c r="G108" i="9"/>
  <c r="E108" i="9" s="1"/>
  <c r="F108" i="9"/>
  <c r="H107" i="9"/>
  <c r="G107" i="9"/>
  <c r="E107" i="9" s="1"/>
  <c r="F107" i="9"/>
  <c r="B107" i="9"/>
  <c r="H106" i="9"/>
  <c r="G106" i="9"/>
  <c r="F106" i="9"/>
  <c r="E106" i="9"/>
  <c r="B106" i="9" s="1"/>
  <c r="H105" i="9"/>
  <c r="G105" i="9"/>
  <c r="F105" i="9"/>
  <c r="E105" i="9"/>
  <c r="H104" i="9"/>
  <c r="G104" i="9"/>
  <c r="E104" i="9" s="1"/>
  <c r="F104" i="9"/>
  <c r="H103" i="9"/>
  <c r="G103" i="9"/>
  <c r="E103" i="9" s="1"/>
  <c r="F103" i="9"/>
  <c r="B103" i="9"/>
  <c r="H102" i="9"/>
  <c r="G102" i="9"/>
  <c r="F102" i="9"/>
  <c r="E102" i="9"/>
  <c r="B102" i="9" s="1"/>
  <c r="H101" i="9"/>
  <c r="G101" i="9"/>
  <c r="F101" i="9"/>
  <c r="E101" i="9"/>
  <c r="H100" i="9"/>
  <c r="G100" i="9"/>
  <c r="E100" i="9" s="1"/>
  <c r="F100" i="9"/>
  <c r="H99" i="9"/>
  <c r="G99" i="9"/>
  <c r="E99" i="9" s="1"/>
  <c r="F99" i="9"/>
  <c r="B99" i="9"/>
  <c r="H98" i="9"/>
  <c r="G98" i="9"/>
  <c r="F98" i="9"/>
  <c r="E98" i="9"/>
  <c r="B98" i="9" s="1"/>
  <c r="H97" i="9"/>
  <c r="G97" i="9"/>
  <c r="F97" i="9"/>
  <c r="E97" i="9"/>
  <c r="H96" i="9"/>
  <c r="G96" i="9"/>
  <c r="E96" i="9" s="1"/>
  <c r="F96" i="9"/>
  <c r="H95" i="9"/>
  <c r="G95" i="9"/>
  <c r="E95" i="9" s="1"/>
  <c r="F95" i="9"/>
  <c r="B95" i="9"/>
  <c r="H94" i="9"/>
  <c r="G94" i="9"/>
  <c r="F94" i="9"/>
  <c r="E94" i="9"/>
  <c r="B94" i="9" s="1"/>
  <c r="H93" i="9"/>
  <c r="G93" i="9"/>
  <c r="F93" i="9"/>
  <c r="E93" i="9"/>
  <c r="H92" i="9"/>
  <c r="G92" i="9"/>
  <c r="E92" i="9" s="1"/>
  <c r="F92" i="9"/>
  <c r="H91" i="9"/>
  <c r="G91" i="9"/>
  <c r="E91" i="9" s="1"/>
  <c r="F91" i="9"/>
  <c r="B91" i="9"/>
  <c r="H90" i="9"/>
  <c r="G90" i="9"/>
  <c r="F90" i="9"/>
  <c r="E90" i="9"/>
  <c r="B90" i="9" s="1"/>
  <c r="H89" i="9"/>
  <c r="G89" i="9"/>
  <c r="F89" i="9"/>
  <c r="E89" i="9"/>
  <c r="H88" i="9"/>
  <c r="G88" i="9"/>
  <c r="E88" i="9" s="1"/>
  <c r="F88" i="9"/>
  <c r="H87" i="9"/>
  <c r="G87" i="9"/>
  <c r="E87" i="9" s="1"/>
  <c r="F87" i="9"/>
  <c r="B87" i="9"/>
  <c r="H86" i="9"/>
  <c r="G86" i="9"/>
  <c r="F86" i="9"/>
  <c r="E86" i="9"/>
  <c r="B86" i="9" s="1"/>
  <c r="H85" i="9"/>
  <c r="G85" i="9"/>
  <c r="F85" i="9"/>
  <c r="E85" i="9"/>
  <c r="H84" i="9"/>
  <c r="G84" i="9"/>
  <c r="E84" i="9" s="1"/>
  <c r="F84" i="9"/>
  <c r="H83" i="9"/>
  <c r="G83" i="9"/>
  <c r="E83" i="9" s="1"/>
  <c r="F83" i="9"/>
  <c r="B83" i="9"/>
  <c r="H82" i="9"/>
  <c r="G82" i="9"/>
  <c r="F82" i="9"/>
  <c r="E82" i="9"/>
  <c r="B82" i="9" s="1"/>
  <c r="H81" i="9"/>
  <c r="G81" i="9"/>
  <c r="F81" i="9"/>
  <c r="E81" i="9"/>
  <c r="H80" i="9"/>
  <c r="G80" i="9"/>
  <c r="E80" i="9" s="1"/>
  <c r="F80" i="9"/>
  <c r="H79" i="9"/>
  <c r="G79" i="9"/>
  <c r="E79" i="9" s="1"/>
  <c r="F79" i="9"/>
  <c r="B79" i="9"/>
  <c r="H78" i="9"/>
  <c r="G78" i="9"/>
  <c r="F78" i="9"/>
  <c r="E78" i="9"/>
  <c r="B78" i="9" s="1"/>
  <c r="H77" i="9"/>
  <c r="G77" i="9"/>
  <c r="F77" i="9"/>
  <c r="E77" i="9"/>
  <c r="H76" i="9"/>
  <c r="G76" i="9"/>
  <c r="E76" i="9" s="1"/>
  <c r="F76" i="9"/>
  <c r="H75" i="9"/>
  <c r="G75" i="9"/>
  <c r="E75" i="9" s="1"/>
  <c r="F75" i="9"/>
  <c r="B75" i="9"/>
  <c r="H74" i="9"/>
  <c r="G74" i="9"/>
  <c r="F74" i="9"/>
  <c r="E74" i="9"/>
  <c r="B74" i="9" s="1"/>
  <c r="H73" i="9"/>
  <c r="G73" i="9"/>
  <c r="F73" i="9"/>
  <c r="E73" i="9"/>
  <c r="H72" i="9"/>
  <c r="G72" i="9"/>
  <c r="E72" i="9" s="1"/>
  <c r="F72" i="9"/>
  <c r="H71" i="9"/>
  <c r="G71" i="9"/>
  <c r="E71" i="9" s="1"/>
  <c r="F71" i="9"/>
  <c r="B71" i="9"/>
  <c r="H70" i="9"/>
  <c r="G70" i="9"/>
  <c r="F70" i="9"/>
  <c r="E70" i="9"/>
  <c r="B70" i="9" s="1"/>
  <c r="H69" i="9"/>
  <c r="G69" i="9"/>
  <c r="F69" i="9"/>
  <c r="E69" i="9"/>
  <c r="H68" i="9"/>
  <c r="G68" i="9"/>
  <c r="F68" i="9"/>
  <c r="H67" i="9"/>
  <c r="G67" i="9"/>
  <c r="E67" i="9" s="1"/>
  <c r="F67" i="9"/>
  <c r="B67" i="9"/>
  <c r="H66" i="9"/>
  <c r="G66" i="9"/>
  <c r="F66" i="9"/>
  <c r="E66" i="9"/>
  <c r="B66" i="9" s="1"/>
  <c r="H65" i="9"/>
  <c r="G65" i="9"/>
  <c r="F65" i="9"/>
  <c r="E65" i="9"/>
  <c r="H64" i="9"/>
  <c r="G64" i="9"/>
  <c r="E64" i="9" s="1"/>
  <c r="F64" i="9"/>
  <c r="H63" i="9"/>
  <c r="G63" i="9"/>
  <c r="E63" i="9" s="1"/>
  <c r="F63" i="9"/>
  <c r="B63" i="9"/>
  <c r="H62" i="9"/>
  <c r="G62" i="9"/>
  <c r="F62" i="9"/>
  <c r="E62" i="9"/>
  <c r="B62" i="9" s="1"/>
  <c r="H61" i="9"/>
  <c r="G61" i="9"/>
  <c r="F61" i="9"/>
  <c r="E61" i="9"/>
  <c r="H60" i="9"/>
  <c r="G60" i="9"/>
  <c r="E60" i="9" s="1"/>
  <c r="F60" i="9"/>
  <c r="H59" i="9"/>
  <c r="G59" i="9"/>
  <c r="E59" i="9" s="1"/>
  <c r="F59" i="9"/>
  <c r="B59" i="9"/>
  <c r="H58" i="9"/>
  <c r="G58" i="9"/>
  <c r="F58" i="9"/>
  <c r="E58" i="9"/>
  <c r="B58" i="9" s="1"/>
  <c r="H57" i="9"/>
  <c r="G57" i="9"/>
  <c r="F57" i="9"/>
  <c r="E57" i="9"/>
  <c r="H56" i="9"/>
  <c r="G56" i="9"/>
  <c r="E56" i="9" s="1"/>
  <c r="F56" i="9"/>
  <c r="H55" i="9"/>
  <c r="G55" i="9"/>
  <c r="E55" i="9" s="1"/>
  <c r="F55" i="9"/>
  <c r="B55" i="9"/>
  <c r="H54" i="9"/>
  <c r="G54" i="9"/>
  <c r="F54" i="9"/>
  <c r="E54" i="9"/>
  <c r="B54" i="9" s="1"/>
  <c r="H53" i="9"/>
  <c r="G53" i="9"/>
  <c r="F53" i="9"/>
  <c r="E53" i="9"/>
  <c r="H52" i="9"/>
  <c r="G52" i="9"/>
  <c r="E52" i="9" s="1"/>
  <c r="F52" i="9"/>
  <c r="H51" i="9"/>
  <c r="G51" i="9"/>
  <c r="E51" i="9" s="1"/>
  <c r="F51" i="9"/>
  <c r="B51" i="9"/>
  <c r="H50" i="9"/>
  <c r="G50" i="9"/>
  <c r="F50" i="9"/>
  <c r="E50" i="9"/>
  <c r="B50" i="9" s="1"/>
  <c r="H49" i="9"/>
  <c r="G49" i="9"/>
  <c r="F49" i="9"/>
  <c r="E49" i="9"/>
  <c r="H48" i="9"/>
  <c r="G48" i="9"/>
  <c r="E48" i="9" s="1"/>
  <c r="F48" i="9"/>
  <c r="H47" i="9"/>
  <c r="G47" i="9"/>
  <c r="E47" i="9" s="1"/>
  <c r="F47" i="9"/>
  <c r="B47" i="9"/>
  <c r="H46" i="9"/>
  <c r="G46" i="9"/>
  <c r="F46" i="9"/>
  <c r="E46" i="9"/>
  <c r="B46" i="9" s="1"/>
  <c r="H45" i="9"/>
  <c r="G45" i="9"/>
  <c r="F45" i="9"/>
  <c r="E45" i="9"/>
  <c r="H44" i="9"/>
  <c r="G44" i="9"/>
  <c r="E44" i="9" s="1"/>
  <c r="F44" i="9"/>
  <c r="H43" i="9"/>
  <c r="G43" i="9"/>
  <c r="F43" i="9"/>
  <c r="H42" i="9"/>
  <c r="E42" i="9" s="1"/>
  <c r="B42" i="9" s="1"/>
  <c r="G42" i="9"/>
  <c r="F42" i="9"/>
  <c r="H41" i="9"/>
  <c r="E41" i="9" s="1"/>
  <c r="G41" i="9"/>
  <c r="F41" i="9"/>
  <c r="H40" i="9"/>
  <c r="G40" i="9"/>
  <c r="F40" i="9"/>
  <c r="H39" i="9"/>
  <c r="G39" i="9"/>
  <c r="F39" i="9"/>
  <c r="H38" i="9"/>
  <c r="G38" i="9"/>
  <c r="F38" i="9"/>
  <c r="E38" i="9"/>
  <c r="B38" i="9" s="1"/>
  <c r="H37" i="9"/>
  <c r="E37" i="9" s="1"/>
  <c r="G37" i="9"/>
  <c r="F37" i="9"/>
  <c r="H36" i="9"/>
  <c r="G36" i="9"/>
  <c r="E36" i="9" s="1"/>
  <c r="F36" i="9"/>
  <c r="H35" i="9"/>
  <c r="G35" i="9"/>
  <c r="E35" i="9" s="1"/>
  <c r="F35" i="9"/>
  <c r="B35" i="9"/>
  <c r="H34" i="9"/>
  <c r="G34" i="9"/>
  <c r="F34" i="9"/>
  <c r="E34" i="9"/>
  <c r="B34" i="9" s="1"/>
  <c r="H33" i="9"/>
  <c r="G33" i="9"/>
  <c r="E33" i="9" s="1"/>
  <c r="F33" i="9"/>
  <c r="H32" i="9"/>
  <c r="G32" i="9"/>
  <c r="F32" i="9"/>
  <c r="H31" i="9"/>
  <c r="G31" i="9"/>
  <c r="F31" i="9"/>
  <c r="H30" i="9"/>
  <c r="G30" i="9"/>
  <c r="F30" i="9"/>
  <c r="E30" i="9"/>
  <c r="B30" i="9" s="1"/>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E23" i="9" s="1"/>
  <c r="B23" i="9" s="1"/>
  <c r="G23" i="9"/>
  <c r="F23" i="9"/>
  <c r="H22" i="9"/>
  <c r="E22" i="9" s="1"/>
  <c r="B22" i="9" s="1"/>
  <c r="G22" i="9"/>
  <c r="F22" i="9"/>
  <c r="H21" i="9"/>
  <c r="G21" i="9"/>
  <c r="E21" i="9" s="1"/>
  <c r="B21" i="9" s="1"/>
  <c r="F21" i="9"/>
  <c r="F20" i="9"/>
  <c r="F4" i="9"/>
  <c r="O3" i="9"/>
  <c r="G273" i="9" s="1"/>
  <c r="I3" i="9"/>
  <c r="H3" i="9"/>
  <c r="G3" i="9"/>
  <c r="D101" i="8"/>
  <c r="D95" i="8"/>
  <c r="D90" i="8"/>
  <c r="D85" i="8"/>
  <c r="D80" i="8"/>
  <c r="D75" i="8"/>
  <c r="D70" i="8"/>
  <c r="D65" i="8"/>
  <c r="D60" i="8"/>
  <c r="D55" i="8"/>
  <c r="D50" i="8"/>
  <c r="D49" i="8" s="1"/>
  <c r="D44" i="8"/>
  <c r="D43" i="8"/>
  <c r="D36" i="8"/>
  <c r="D26" i="8"/>
  <c r="D24" i="8" s="1"/>
  <c r="C1499" i="1" s="1"/>
  <c r="H1499" i="1" s="1"/>
  <c r="D18" i="8"/>
  <c r="D8" i="8"/>
  <c r="C1483" i="1" s="1"/>
  <c r="H1483" i="1" s="1"/>
  <c r="E44" i="7"/>
  <c r="I32" i="3" s="1"/>
  <c r="D44" i="7"/>
  <c r="E39" i="7"/>
  <c r="D39" i="7"/>
  <c r="E38" i="7"/>
  <c r="I31" i="3" s="1"/>
  <c r="D38" i="7"/>
  <c r="E30" i="7"/>
  <c r="D30" i="7"/>
  <c r="E23" i="7"/>
  <c r="E22" i="7" s="1"/>
  <c r="I30" i="3" s="1"/>
  <c r="D23" i="7"/>
  <c r="D22" i="7" s="1"/>
  <c r="E14" i="7"/>
  <c r="D14" i="7"/>
  <c r="E7" i="7"/>
  <c r="D7" i="7"/>
  <c r="E6"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E114" i="6"/>
  <c r="I27" i="3" s="1"/>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F250" i="5"/>
  <c r="E250" i="5"/>
  <c r="D250" i="5"/>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E134" i="5" s="1"/>
  <c r="D1112" i="1"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2" i="9" s="1"/>
  <c r="F602" i="4"/>
  <c r="F601" i="4"/>
  <c r="F600" i="4"/>
  <c r="E599" i="4"/>
  <c r="D599" i="4"/>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D581" i="4"/>
  <c r="F579" i="4"/>
  <c r="F578" i="4"/>
  <c r="F577" i="4"/>
  <c r="E577" i="4"/>
  <c r="G188" i="9" s="1"/>
  <c r="E188" i="9" s="1"/>
  <c r="B188" i="9" s="1"/>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D416" i="4"/>
  <c r="F411" i="4"/>
  <c r="F410" i="4"/>
  <c r="F409" i="4"/>
  <c r="F406" i="4"/>
  <c r="F405" i="4"/>
  <c r="F404" i="4"/>
  <c r="F403" i="4"/>
  <c r="E402" i="4"/>
  <c r="D402" i="4"/>
  <c r="F401" i="4"/>
  <c r="E400" i="4"/>
  <c r="D400" i="4"/>
  <c r="F400" i="4" s="1"/>
  <c r="F399" i="4"/>
  <c r="F398" i="4"/>
  <c r="E397" i="4"/>
  <c r="E396" i="4" s="1"/>
  <c r="D397" i="4"/>
  <c r="F395" i="4"/>
  <c r="F394" i="4"/>
  <c r="F393" i="4"/>
  <c r="F392" i="4"/>
  <c r="F391" i="4"/>
  <c r="E391" i="4"/>
  <c r="D386" i="1" s="1"/>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D369" i="4"/>
  <c r="F369" i="4" s="1"/>
  <c r="F368" i="4"/>
  <c r="F367" i="4"/>
  <c r="F366" i="4"/>
  <c r="F365" i="4"/>
  <c r="F364" i="4"/>
  <c r="E364" i="4"/>
  <c r="D364" i="4"/>
  <c r="F362" i="4"/>
  <c r="F361" i="4"/>
  <c r="F360" i="4"/>
  <c r="F359" i="4"/>
  <c r="F358" i="4"/>
  <c r="F357" i="4"/>
  <c r="E356" i="4"/>
  <c r="D356" i="4"/>
  <c r="F355" i="4"/>
  <c r="F354" i="4"/>
  <c r="F353" i="4"/>
  <c r="F352" i="4"/>
  <c r="E352" i="4"/>
  <c r="D352" i="4"/>
  <c r="E351" i="4"/>
  <c r="D351"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D306" i="1"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D263" i="4" s="1"/>
  <c r="F272" i="4"/>
  <c r="F271" i="4"/>
  <c r="F270" i="4"/>
  <c r="F269" i="4"/>
  <c r="E268" i="4"/>
  <c r="D268" i="4"/>
  <c r="F268" i="4" s="1"/>
  <c r="F267" i="4"/>
  <c r="F266" i="4"/>
  <c r="F265" i="4"/>
  <c r="F264" i="4"/>
  <c r="E264" i="4"/>
  <c r="E263" i="4" s="1"/>
  <c r="D264" i="4"/>
  <c r="F262" i="4"/>
  <c r="F261" i="4"/>
  <c r="F260" i="4"/>
  <c r="F259" i="4"/>
  <c r="E259" i="4"/>
  <c r="E252" i="4" s="1"/>
  <c r="D248" i="1" s="1"/>
  <c r="D259" i="4"/>
  <c r="F258" i="4"/>
  <c r="F257" i="4"/>
  <c r="F256" i="4"/>
  <c r="F255" i="4"/>
  <c r="F254" i="4"/>
  <c r="F253" i="4"/>
  <c r="E253" i="4"/>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F230" i="4"/>
  <c r="F229" i="4"/>
  <c r="F228" i="4"/>
  <c r="E228" i="4"/>
  <c r="D228" i="4"/>
  <c r="F227" i="4"/>
  <c r="F226" i="4"/>
  <c r="F225" i="4"/>
  <c r="E225" i="4"/>
  <c r="D225" i="4"/>
  <c r="F223" i="4"/>
  <c r="F222" i="4"/>
  <c r="F221" i="4"/>
  <c r="F220" i="4"/>
  <c r="E219" i="4"/>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D82" i="4" s="1"/>
  <c r="E82"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E50" i="4" s="1"/>
  <c r="D46" i="1"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I36" i="3"/>
  <c r="G36" i="3"/>
  <c r="B36" i="3"/>
  <c r="I35" i="3"/>
  <c r="G35" i="3"/>
  <c r="B35" i="3"/>
  <c r="G34" i="3"/>
  <c r="B34" i="3"/>
  <c r="I33" i="3"/>
  <c r="G33" i="3"/>
  <c r="B33" i="3"/>
  <c r="H32" i="3"/>
  <c r="G32" i="3"/>
  <c r="B32" i="3"/>
  <c r="H31"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C1556" i="1"/>
  <c r="H1555" i="1"/>
  <c r="G1555" i="1"/>
  <c r="C1555" i="1"/>
  <c r="H1554" i="1"/>
  <c r="G1554" i="1"/>
  <c r="C1554" i="1"/>
  <c r="C1553" i="1"/>
  <c r="H1552" i="1"/>
  <c r="C1552" i="1"/>
  <c r="G1552" i="1" s="1"/>
  <c r="C1551" i="1"/>
  <c r="H1551" i="1" s="1"/>
  <c r="C1550" i="1"/>
  <c r="H1549" i="1"/>
  <c r="G1549" i="1"/>
  <c r="C1549" i="1"/>
  <c r="H1548" i="1"/>
  <c r="G1548" i="1"/>
  <c r="C1548" i="1"/>
  <c r="G1547" i="1"/>
  <c r="C1547" i="1"/>
  <c r="H1547" i="1" s="1"/>
  <c r="C1546" i="1"/>
  <c r="H1545" i="1"/>
  <c r="G1545" i="1"/>
  <c r="C1545" i="1"/>
  <c r="H1544" i="1"/>
  <c r="G1544" i="1"/>
  <c r="C1544" i="1"/>
  <c r="C1543" i="1"/>
  <c r="H1543" i="1" s="1"/>
  <c r="C1542" i="1"/>
  <c r="H1541" i="1"/>
  <c r="G1541" i="1"/>
  <c r="C1541" i="1"/>
  <c r="H1540" i="1"/>
  <c r="G1540" i="1"/>
  <c r="C1540" i="1"/>
  <c r="C1539" i="1"/>
  <c r="H1539" i="1" s="1"/>
  <c r="C1538" i="1"/>
  <c r="H1537" i="1"/>
  <c r="G1537" i="1"/>
  <c r="C1537" i="1"/>
  <c r="H1536" i="1"/>
  <c r="G1536" i="1"/>
  <c r="C1536" i="1"/>
  <c r="C1535" i="1"/>
  <c r="H1535" i="1" s="1"/>
  <c r="C1534" i="1"/>
  <c r="H1533" i="1"/>
  <c r="G1533" i="1"/>
  <c r="C1533" i="1"/>
  <c r="H1532" i="1"/>
  <c r="G1532" i="1"/>
  <c r="C1532" i="1"/>
  <c r="G1531" i="1"/>
  <c r="C1531" i="1"/>
  <c r="H1531" i="1" s="1"/>
  <c r="C1530" i="1"/>
  <c r="H1529" i="1"/>
  <c r="G1529" i="1"/>
  <c r="C1529" i="1"/>
  <c r="H1528" i="1"/>
  <c r="G1528" i="1"/>
  <c r="C1528" i="1"/>
  <c r="C1527" i="1"/>
  <c r="H1527" i="1" s="1"/>
  <c r="C1526" i="1"/>
  <c r="H1525" i="1"/>
  <c r="G1525" i="1"/>
  <c r="C1525" i="1"/>
  <c r="H1524" i="1"/>
  <c r="G1524" i="1"/>
  <c r="C1524" i="1"/>
  <c r="C1523" i="1"/>
  <c r="H1523" i="1" s="1"/>
  <c r="C1522" i="1"/>
  <c r="H1521" i="1"/>
  <c r="C1521" i="1"/>
  <c r="G1521" i="1" s="1"/>
  <c r="H1520" i="1"/>
  <c r="G1520" i="1"/>
  <c r="C1520" i="1"/>
  <c r="C1519" i="1"/>
  <c r="H1519" i="1" s="1"/>
  <c r="C1518" i="1"/>
  <c r="H1516" i="1"/>
  <c r="G1516" i="1"/>
  <c r="C1516" i="1"/>
  <c r="C1515" i="1"/>
  <c r="H1515" i="1" s="1"/>
  <c r="C1514" i="1"/>
  <c r="H1513" i="1"/>
  <c r="C1513" i="1"/>
  <c r="G1513" i="1" s="1"/>
  <c r="H1512" i="1"/>
  <c r="G1512" i="1"/>
  <c r="C1512" i="1"/>
  <c r="C1511" i="1"/>
  <c r="H1511" i="1" s="1"/>
  <c r="C1510" i="1"/>
  <c r="H1509" i="1"/>
  <c r="C1509" i="1"/>
  <c r="G1509" i="1" s="1"/>
  <c r="H1508" i="1"/>
  <c r="G1508" i="1"/>
  <c r="C1508" i="1"/>
  <c r="C1507" i="1"/>
  <c r="H1507" i="1" s="1"/>
  <c r="C1506" i="1"/>
  <c r="H1505" i="1"/>
  <c r="C1505" i="1"/>
  <c r="G1505" i="1" s="1"/>
  <c r="C1504" i="1"/>
  <c r="H1504" i="1" s="1"/>
  <c r="C1503" i="1"/>
  <c r="H1503" i="1" s="1"/>
  <c r="C1502" i="1"/>
  <c r="C1501" i="1"/>
  <c r="G1501" i="1" s="1"/>
  <c r="H1500" i="1"/>
  <c r="G1500" i="1"/>
  <c r="C1500" i="1"/>
  <c r="C1498" i="1"/>
  <c r="H1497" i="1"/>
  <c r="C1497" i="1"/>
  <c r="G1497" i="1" s="1"/>
  <c r="H1496" i="1"/>
  <c r="G1496" i="1"/>
  <c r="C1496" i="1"/>
  <c r="C1495" i="1"/>
  <c r="H1495" i="1" s="1"/>
  <c r="C1494" i="1"/>
  <c r="H1493" i="1"/>
  <c r="C1493" i="1"/>
  <c r="G1493" i="1" s="1"/>
  <c r="H1492" i="1"/>
  <c r="C1492" i="1"/>
  <c r="G1492" i="1" s="1"/>
  <c r="C1491" i="1"/>
  <c r="H1491" i="1" s="1"/>
  <c r="C1490" i="1"/>
  <c r="C1489" i="1"/>
  <c r="G1489" i="1" s="1"/>
  <c r="H1488" i="1"/>
  <c r="G1488" i="1"/>
  <c r="C1488" i="1"/>
  <c r="C1487" i="1"/>
  <c r="H1487" i="1" s="1"/>
  <c r="C1486" i="1"/>
  <c r="H1485" i="1"/>
  <c r="C1485" i="1"/>
  <c r="G1485" i="1" s="1"/>
  <c r="G1484" i="1"/>
  <c r="C1484" i="1"/>
  <c r="H1484" i="1" s="1"/>
  <c r="C1482" i="1"/>
  <c r="G1480" i="1"/>
  <c r="C1480" i="1"/>
  <c r="H1480" i="1" s="1"/>
  <c r="H1479" i="1"/>
  <c r="D1479" i="1"/>
  <c r="C1479" i="1"/>
  <c r="J1478" i="1"/>
  <c r="G1478" i="1"/>
  <c r="I1478" i="1" s="1"/>
  <c r="D1478" i="1"/>
  <c r="C1478" i="1"/>
  <c r="H1478" i="1" s="1"/>
  <c r="H1477" i="1"/>
  <c r="D1477" i="1"/>
  <c r="C1477" i="1"/>
  <c r="J1476" i="1"/>
  <c r="G1476" i="1"/>
  <c r="I1476" i="1" s="1"/>
  <c r="D1476" i="1"/>
  <c r="C1476" i="1"/>
  <c r="H1476" i="1" s="1"/>
  <c r="D1475" i="1"/>
  <c r="G1475" i="1" s="1"/>
  <c r="C1475" i="1"/>
  <c r="H1474" i="1"/>
  <c r="D1474" i="1"/>
  <c r="C1474" i="1"/>
  <c r="D1473" i="1"/>
  <c r="J1473" i="1" s="1"/>
  <c r="C1473" i="1"/>
  <c r="H1472" i="1"/>
  <c r="D1472" i="1"/>
  <c r="C1472" i="1"/>
  <c r="D1471" i="1"/>
  <c r="J1471" i="1" s="1"/>
  <c r="C1471" i="1"/>
  <c r="D1470" i="1"/>
  <c r="G1470" i="1" s="1"/>
  <c r="C1470" i="1"/>
  <c r="H1470" i="1" s="1"/>
  <c r="D1469" i="1"/>
  <c r="G1469" i="1" s="1"/>
  <c r="C1469" i="1"/>
  <c r="H1469" i="1" s="1"/>
  <c r="D1468" i="1"/>
  <c r="C1468" i="1"/>
  <c r="J1467" i="1"/>
  <c r="D1467" i="1"/>
  <c r="G1467" i="1" s="1"/>
  <c r="I1467" i="1" s="1"/>
  <c r="C1467" i="1"/>
  <c r="H1467" i="1" s="1"/>
  <c r="D1466" i="1"/>
  <c r="C1466" i="1"/>
  <c r="J1465" i="1"/>
  <c r="D1465" i="1"/>
  <c r="G1465" i="1" s="1"/>
  <c r="I1465" i="1" s="1"/>
  <c r="C1465" i="1"/>
  <c r="H1465" i="1" s="1"/>
  <c r="D1464" i="1"/>
  <c r="C1464" i="1"/>
  <c r="J1463" i="1"/>
  <c r="D1463" i="1"/>
  <c r="G1463" i="1" s="1"/>
  <c r="I1463" i="1" s="1"/>
  <c r="C1463" i="1"/>
  <c r="H1463" i="1" s="1"/>
  <c r="D1462" i="1"/>
  <c r="C1462" i="1"/>
  <c r="H1461" i="1"/>
  <c r="D1461" i="1"/>
  <c r="C1461" i="1"/>
  <c r="G1461" i="1" s="1"/>
  <c r="J1460" i="1"/>
  <c r="G1460" i="1"/>
  <c r="I1460" i="1" s="1"/>
  <c r="D1460" i="1"/>
  <c r="C1460" i="1"/>
  <c r="H1460" i="1" s="1"/>
  <c r="H1459" i="1"/>
  <c r="D1459" i="1"/>
  <c r="C1459" i="1"/>
  <c r="J1458" i="1"/>
  <c r="G1458" i="1"/>
  <c r="I1458" i="1" s="1"/>
  <c r="D1458" i="1"/>
  <c r="C1458" i="1"/>
  <c r="H1458" i="1" s="1"/>
  <c r="H1457" i="1"/>
  <c r="D1457" i="1"/>
  <c r="C1457" i="1"/>
  <c r="J1456" i="1"/>
  <c r="G1456" i="1"/>
  <c r="I1456" i="1" s="1"/>
  <c r="D1456" i="1"/>
  <c r="C1456" i="1"/>
  <c r="H1456" i="1" s="1"/>
  <c r="H1455" i="1"/>
  <c r="D1455" i="1"/>
  <c r="C1455" i="1"/>
  <c r="H1454" i="1"/>
  <c r="D1454" i="1"/>
  <c r="C1454" i="1"/>
  <c r="G1454" i="1" s="1"/>
  <c r="D1453" i="1"/>
  <c r="C1453" i="1"/>
  <c r="G1453" i="1" s="1"/>
  <c r="D1452" i="1"/>
  <c r="J1452" i="1" s="1"/>
  <c r="C1452" i="1"/>
  <c r="H1452" i="1" s="1"/>
  <c r="D1451" i="1"/>
  <c r="C1451" i="1"/>
  <c r="D1450" i="1"/>
  <c r="J1450" i="1" s="1"/>
  <c r="C1450" i="1"/>
  <c r="H1450" i="1" s="1"/>
  <c r="D1449" i="1"/>
  <c r="C1449" i="1"/>
  <c r="D1448" i="1"/>
  <c r="J1448" i="1" s="1"/>
  <c r="C1448" i="1"/>
  <c r="H1448" i="1" s="1"/>
  <c r="D1447" i="1"/>
  <c r="C1447" i="1"/>
  <c r="D1446" i="1"/>
  <c r="J1446" i="1" s="1"/>
  <c r="C1446" i="1"/>
  <c r="H1446" i="1" s="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D1219" i="1"/>
  <c r="H1218" i="1"/>
  <c r="G1218" i="1"/>
  <c r="D1218" i="1"/>
  <c r="C1218" i="1"/>
  <c r="H1217"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H512" i="1"/>
  <c r="G512" i="1"/>
  <c r="D512" i="1"/>
  <c r="C512" i="1"/>
  <c r="H511" i="1"/>
  <c r="G511" i="1"/>
  <c r="D511" i="1"/>
  <c r="C511" i="1"/>
  <c r="D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H413" i="1"/>
  <c r="D413" i="1"/>
  <c r="G413" i="1" s="1"/>
  <c r="C413" i="1"/>
  <c r="C412" i="1"/>
  <c r="D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C212" i="1"/>
  <c r="H210" i="1"/>
  <c r="G210" i="1"/>
  <c r="D210" i="1"/>
  <c r="C210" i="1"/>
  <c r="H209" i="1"/>
  <c r="D209" i="1"/>
  <c r="G209" i="1" s="1"/>
  <c r="C209" i="1"/>
  <c r="H208" i="1"/>
  <c r="G208" i="1"/>
  <c r="D208" i="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G197" i="1" s="1"/>
  <c r="C197" i="1"/>
  <c r="D196" i="1"/>
  <c r="H196" i="1" s="1"/>
  <c r="C196" i="1"/>
  <c r="D195" i="1"/>
  <c r="H195" i="1" s="1"/>
  <c r="C195" i="1"/>
  <c r="D194" i="1"/>
  <c r="H194" i="1" s="1"/>
  <c r="C194" i="1"/>
  <c r="D193" i="1"/>
  <c r="D192" i="1"/>
  <c r="D191" i="1"/>
  <c r="G191" i="1" s="1"/>
  <c r="C191" i="1"/>
  <c r="H190" i="1"/>
  <c r="D190" i="1"/>
  <c r="G190" i="1" s="1"/>
  <c r="C190" i="1"/>
  <c r="H189" i="1"/>
  <c r="D189" i="1"/>
  <c r="G189" i="1" s="1"/>
  <c r="C189" i="1"/>
  <c r="H188" i="1"/>
  <c r="D188" i="1"/>
  <c r="G188" i="1" s="1"/>
  <c r="C188" i="1"/>
  <c r="D187" i="1"/>
  <c r="G187" i="1" s="1"/>
  <c r="C187" i="1"/>
  <c r="H186" i="1"/>
  <c r="D186" i="1"/>
  <c r="G186" i="1" s="1"/>
  <c r="C186" i="1"/>
  <c r="H185" i="1"/>
  <c r="D185" i="1"/>
  <c r="G185" i="1" s="1"/>
  <c r="C185" i="1"/>
  <c r="C184" i="1"/>
  <c r="H183" i="1"/>
  <c r="D183" i="1"/>
  <c r="G183" i="1" s="1"/>
  <c r="C183" i="1"/>
  <c r="H182" i="1"/>
  <c r="D182" i="1"/>
  <c r="G182" i="1" s="1"/>
  <c r="C182" i="1"/>
  <c r="D181" i="1"/>
  <c r="G181" i="1" s="1"/>
  <c r="C181" i="1"/>
  <c r="D180" i="1"/>
  <c r="G180" i="1" s="1"/>
  <c r="C180" i="1"/>
  <c r="H179" i="1"/>
  <c r="D179" i="1"/>
  <c r="G179" i="1" s="1"/>
  <c r="C179" i="1"/>
  <c r="H178" i="1"/>
  <c r="D178" i="1"/>
  <c r="G178" i="1" s="1"/>
  <c r="C178" i="1"/>
  <c r="H177" i="1"/>
  <c r="D177" i="1"/>
  <c r="G177" i="1" s="1"/>
  <c r="C177" i="1"/>
  <c r="D176" i="1"/>
  <c r="G176" i="1" s="1"/>
  <c r="C176" i="1"/>
  <c r="H175" i="1"/>
  <c r="D175" i="1"/>
  <c r="G175" i="1" s="1"/>
  <c r="C175" i="1"/>
  <c r="H174" i="1"/>
  <c r="D174" i="1"/>
  <c r="G174" i="1" s="1"/>
  <c r="C174" i="1"/>
  <c r="C173" i="1"/>
  <c r="D172" i="1"/>
  <c r="G172" i="1" s="1"/>
  <c r="C172" i="1"/>
  <c r="H171" i="1"/>
  <c r="D171" i="1"/>
  <c r="G171" i="1" s="1"/>
  <c r="C171" i="1"/>
  <c r="H170" i="1"/>
  <c r="D170" i="1"/>
  <c r="G170" i="1" s="1"/>
  <c r="C170" i="1"/>
  <c r="H169" i="1"/>
  <c r="D169" i="1"/>
  <c r="G169" i="1" s="1"/>
  <c r="C169" i="1"/>
  <c r="D168" i="1"/>
  <c r="G168" i="1" s="1"/>
  <c r="C168" i="1"/>
  <c r="H167" i="1"/>
  <c r="D167" i="1"/>
  <c r="G167" i="1" s="1"/>
  <c r="C167" i="1"/>
  <c r="H166" i="1"/>
  <c r="D166" i="1"/>
  <c r="G166" i="1" s="1"/>
  <c r="C166" i="1"/>
  <c r="D165" i="1"/>
  <c r="H164" i="1"/>
  <c r="G164" i="1"/>
  <c r="D164" i="1"/>
  <c r="C164" i="1"/>
  <c r="H163" i="1"/>
  <c r="G163" i="1"/>
  <c r="D163" i="1"/>
  <c r="C163" i="1"/>
  <c r="H162" i="1"/>
  <c r="G162" i="1"/>
  <c r="D162" i="1"/>
  <c r="C162" i="1"/>
  <c r="H161" i="1"/>
  <c r="D161" i="1"/>
  <c r="G161" i="1" s="1"/>
  <c r="C161" i="1"/>
  <c r="C160" i="1"/>
  <c r="D158" i="1"/>
  <c r="H158" i="1" s="1"/>
  <c r="C158" i="1"/>
  <c r="D157" i="1"/>
  <c r="H157" i="1" s="1"/>
  <c r="C157" i="1"/>
  <c r="D156" i="1"/>
  <c r="H156" i="1" s="1"/>
  <c r="C156" i="1"/>
  <c r="D155" i="1"/>
  <c r="D154" i="1"/>
  <c r="H154" i="1" s="1"/>
  <c r="C154" i="1"/>
  <c r="D153" i="1"/>
  <c r="H153" i="1" s="1"/>
  <c r="C153" i="1"/>
  <c r="D152" i="1"/>
  <c r="H152" i="1" s="1"/>
  <c r="C152" i="1"/>
  <c r="D151" i="1"/>
  <c r="H151" i="1" s="1"/>
  <c r="C151" i="1"/>
  <c r="D150" i="1"/>
  <c r="H150" i="1" s="1"/>
  <c r="C150" i="1"/>
  <c r="D149" i="1"/>
  <c r="H149" i="1" s="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H134" i="1" s="1"/>
  <c r="C134" i="1"/>
  <c r="D133" i="1"/>
  <c r="H133" i="1" s="1"/>
  <c r="C133" i="1"/>
  <c r="D132" i="1"/>
  <c r="H132" i="1" s="1"/>
  <c r="C132" i="1"/>
  <c r="D131" i="1"/>
  <c r="H131" i="1" s="1"/>
  <c r="C131" i="1"/>
  <c r="D130" i="1"/>
  <c r="H130" i="1" s="1"/>
  <c r="C130"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6" i="9" l="1"/>
  <c r="B26" i="9" s="1"/>
  <c r="H1501" i="1"/>
  <c r="G1504" i="1"/>
  <c r="H1489" i="1"/>
  <c r="D6" i="8"/>
  <c r="C1481" i="1" s="1"/>
  <c r="E31" i="9"/>
  <c r="B31" i="9" s="1"/>
  <c r="E32" i="9"/>
  <c r="B32" i="9" s="1"/>
  <c r="E284" i="9"/>
  <c r="B284" i="9" s="1"/>
  <c r="G405" i="1"/>
  <c r="G821" i="1"/>
  <c r="G713" i="1"/>
  <c r="G711" i="1"/>
  <c r="G710" i="1"/>
  <c r="E273" i="9"/>
  <c r="B273" i="9" s="1"/>
  <c r="G364" i="1"/>
  <c r="H364" i="1"/>
  <c r="G248" i="1"/>
  <c r="H248" i="1"/>
  <c r="E68" i="9"/>
  <c r="B68" i="9" s="1"/>
  <c r="H191" i="1"/>
  <c r="H187" i="1"/>
  <c r="H181" i="1"/>
  <c r="H180" i="1"/>
  <c r="E43" i="9"/>
  <c r="B43" i="9" s="1"/>
  <c r="F219" i="9"/>
  <c r="B219" i="9" s="1"/>
  <c r="E163" i="4"/>
  <c r="D159" i="1" s="1"/>
  <c r="F177" i="4"/>
  <c r="H173" i="1"/>
  <c r="H176" i="1"/>
  <c r="H172" i="1"/>
  <c r="H168" i="1"/>
  <c r="E40" i="9"/>
  <c r="B40" i="9" s="1"/>
  <c r="D160" i="1"/>
  <c r="F164" i="4"/>
  <c r="E39" i="9"/>
  <c r="B39" i="9" s="1"/>
  <c r="F217" i="9"/>
  <c r="B217" i="9" s="1"/>
  <c r="F128" i="4"/>
  <c r="F112" i="4"/>
  <c r="F91" i="4"/>
  <c r="F68" i="4"/>
  <c r="E29" i="9"/>
  <c r="B29" i="9" s="1"/>
  <c r="F263" i="4"/>
  <c r="C259" i="1"/>
  <c r="H1440" i="1"/>
  <c r="G1440" i="1"/>
  <c r="H1442" i="1"/>
  <c r="G1442" i="1"/>
  <c r="I1442" i="1" s="1"/>
  <c r="H1482" i="1"/>
  <c r="G1482" i="1"/>
  <c r="H1518" i="1"/>
  <c r="G1518" i="1"/>
  <c r="F351" i="4"/>
  <c r="C346" i="1"/>
  <c r="F356" i="4"/>
  <c r="C351" i="1"/>
  <c r="F383" i="4"/>
  <c r="E363" i="4"/>
  <c r="D358" i="1" s="1"/>
  <c r="D378" i="1"/>
  <c r="F402" i="4"/>
  <c r="C397" i="1"/>
  <c r="G131" i="1"/>
  <c r="G132" i="1"/>
  <c r="G133" i="1"/>
  <c r="G134" i="1"/>
  <c r="G157" i="1"/>
  <c r="G158" i="1"/>
  <c r="G195" i="1"/>
  <c r="G198" i="1"/>
  <c r="G201" i="1"/>
  <c r="G204" i="1"/>
  <c r="G207" i="1"/>
  <c r="G1462" i="1"/>
  <c r="J1462" i="1"/>
  <c r="G1464" i="1"/>
  <c r="J1464" i="1"/>
  <c r="G1466" i="1"/>
  <c r="J1466" i="1"/>
  <c r="G1468" i="1"/>
  <c r="J1468" i="1"/>
  <c r="G1471" i="1"/>
  <c r="G1473" i="1"/>
  <c r="H1486" i="1"/>
  <c r="G1486" i="1"/>
  <c r="H1490" i="1"/>
  <c r="G1490" i="1"/>
  <c r="H1494" i="1"/>
  <c r="G1494" i="1"/>
  <c r="H1498" i="1"/>
  <c r="G1498" i="1"/>
  <c r="H1502" i="1"/>
  <c r="G1502" i="1"/>
  <c r="H1506" i="1"/>
  <c r="G1506" i="1"/>
  <c r="H1510" i="1"/>
  <c r="G1510" i="1"/>
  <c r="H1514" i="1"/>
  <c r="G1514" i="1"/>
  <c r="H1526" i="1"/>
  <c r="G1526" i="1"/>
  <c r="G1535" i="1"/>
  <c r="H1542" i="1"/>
  <c r="G1542" i="1"/>
  <c r="G1551" i="1"/>
  <c r="F169" i="4"/>
  <c r="C165" i="1"/>
  <c r="E644" i="4"/>
  <c r="D638" i="1" s="1"/>
  <c r="E643" i="4"/>
  <c r="D637" i="1" s="1"/>
  <c r="D412" i="1"/>
  <c r="E421" i="4"/>
  <c r="D416" i="1"/>
  <c r="F516" i="4"/>
  <c r="D515" i="4"/>
  <c r="C510" i="1"/>
  <c r="F519" i="4"/>
  <c r="C513" i="1"/>
  <c r="F239" i="5"/>
  <c r="D238" i="5"/>
  <c r="C1216" i="1"/>
  <c r="F242" i="5"/>
  <c r="C1219" i="1"/>
  <c r="F258" i="5"/>
  <c r="C1235" i="1"/>
  <c r="I25" i="3"/>
  <c r="D1329" i="1"/>
  <c r="G1447" i="1"/>
  <c r="J1447" i="1"/>
  <c r="G1449" i="1"/>
  <c r="J1449" i="1"/>
  <c r="G1451" i="1"/>
  <c r="J1451" i="1"/>
  <c r="H1522" i="1"/>
  <c r="G1522" i="1"/>
  <c r="H1538" i="1"/>
  <c r="G1538" i="1"/>
  <c r="H1553" i="1"/>
  <c r="G1553" i="1"/>
  <c r="F197" i="4"/>
  <c r="D196" i="4"/>
  <c r="C193" i="1"/>
  <c r="E580" i="4"/>
  <c r="D574" i="1" s="1"/>
  <c r="D575" i="1"/>
  <c r="F587" i="4"/>
  <c r="D580" i="4"/>
  <c r="C581" i="1"/>
  <c r="G130" i="1"/>
  <c r="G156" i="1"/>
  <c r="G196" i="1"/>
  <c r="G199" i="1"/>
  <c r="G202" i="1"/>
  <c r="G206" i="1"/>
  <c r="G122" i="1"/>
  <c r="G124" i="1"/>
  <c r="G125" i="1"/>
  <c r="G127" i="1"/>
  <c r="G150" i="1"/>
  <c r="G152" i="1"/>
  <c r="G154" i="1"/>
  <c r="D184" i="1"/>
  <c r="H197" i="1"/>
  <c r="G1446" i="1"/>
  <c r="I1446" i="1" s="1"/>
  <c r="H1447" i="1"/>
  <c r="G1448" i="1"/>
  <c r="I1448" i="1" s="1"/>
  <c r="H1449" i="1"/>
  <c r="G1450" i="1"/>
  <c r="I1450" i="1" s="1"/>
  <c r="H1451" i="1"/>
  <c r="G1452" i="1"/>
  <c r="I1452" i="1" s="1"/>
  <c r="H1453" i="1"/>
  <c r="G1455" i="1"/>
  <c r="I1455" i="1" s="1"/>
  <c r="J1455" i="1"/>
  <c r="G1457" i="1"/>
  <c r="I1457" i="1" s="1"/>
  <c r="J1457" i="1"/>
  <c r="G1459" i="1"/>
  <c r="I1459" i="1" s="1"/>
  <c r="J1459" i="1"/>
  <c r="G1477" i="1"/>
  <c r="I1477" i="1" s="1"/>
  <c r="J1477" i="1"/>
  <c r="G1479" i="1"/>
  <c r="I1479" i="1" s="1"/>
  <c r="J1479" i="1"/>
  <c r="G1483" i="1"/>
  <c r="G1519" i="1"/>
  <c r="G1523" i="1"/>
  <c r="H1530" i="1"/>
  <c r="G1530" i="1"/>
  <c r="G1539" i="1"/>
  <c r="H1546" i="1"/>
  <c r="G1546" i="1"/>
  <c r="G1558" i="1"/>
  <c r="G1562" i="1"/>
  <c r="G1566" i="1"/>
  <c r="G1570" i="1"/>
  <c r="G1574" i="1"/>
  <c r="G1578" i="1"/>
  <c r="F17" i="4"/>
  <c r="G162" i="9"/>
  <c r="E162" i="9" s="1"/>
  <c r="B162" i="9" s="1"/>
  <c r="F82" i="4"/>
  <c r="F106" i="4"/>
  <c r="C102" i="1"/>
  <c r="C129" i="1"/>
  <c r="F159" i="4"/>
  <c r="C155" i="1"/>
  <c r="F279" i="4"/>
  <c r="C275" i="1"/>
  <c r="D643" i="4"/>
  <c r="F416" i="4"/>
  <c r="C411" i="1"/>
  <c r="H1444" i="1"/>
  <c r="G1444" i="1"/>
  <c r="I1444" i="1" s="1"/>
  <c r="G194" i="1"/>
  <c r="G200" i="1"/>
  <c r="G203" i="1"/>
  <c r="G205" i="1"/>
  <c r="G121" i="1"/>
  <c r="G123" i="1"/>
  <c r="G126" i="1"/>
  <c r="G128" i="1"/>
  <c r="G149" i="1"/>
  <c r="G151" i="1"/>
  <c r="G153" i="1"/>
  <c r="J1440" i="1"/>
  <c r="J1442" i="1"/>
  <c r="J1444" i="1"/>
  <c r="H1462" i="1"/>
  <c r="H1464" i="1"/>
  <c r="H1466" i="1"/>
  <c r="H1468" i="1"/>
  <c r="H1471" i="1"/>
  <c r="G1472" i="1"/>
  <c r="I1472" i="1" s="1"/>
  <c r="J1472" i="1"/>
  <c r="H1473" i="1"/>
  <c r="G1474" i="1"/>
  <c r="I1474" i="1" s="1"/>
  <c r="J1474" i="1"/>
  <c r="H1475" i="1"/>
  <c r="G1487" i="1"/>
  <c r="G1491" i="1"/>
  <c r="G1495" i="1"/>
  <c r="G1499" i="1"/>
  <c r="G1503" i="1"/>
  <c r="G1507" i="1"/>
  <c r="G1511" i="1"/>
  <c r="G1515" i="1"/>
  <c r="G1527" i="1"/>
  <c r="H1534" i="1"/>
  <c r="G1534" i="1"/>
  <c r="G1543" i="1"/>
  <c r="H1550" i="1"/>
  <c r="G1550" i="1"/>
  <c r="G1556" i="1"/>
  <c r="H1556" i="1"/>
  <c r="E215" i="4"/>
  <c r="D211" i="1" s="1"/>
  <c r="D212" i="1"/>
  <c r="F219" i="4"/>
  <c r="D215" i="4"/>
  <c r="C215" i="1"/>
  <c r="D224" i="1"/>
  <c r="E224" i="4"/>
  <c r="D220" i="1" s="1"/>
  <c r="F231" i="4"/>
  <c r="C227" i="1"/>
  <c r="F273" i="4"/>
  <c r="C269" i="1"/>
  <c r="E298" i="4"/>
  <c r="D294" i="1"/>
  <c r="E164" i="9"/>
  <c r="B164" i="9" s="1"/>
  <c r="D50" i="4"/>
  <c r="F153" i="4"/>
  <c r="D152" i="4"/>
  <c r="D311" i="4"/>
  <c r="F397" i="4"/>
  <c r="D396" i="4"/>
  <c r="H142" i="9"/>
  <c r="E142" i="9" s="1"/>
  <c r="B142" i="9" s="1"/>
  <c r="E593" i="4"/>
  <c r="D587" i="1" s="1"/>
  <c r="F119" i="5"/>
  <c r="D118" i="5"/>
  <c r="H1557" i="1"/>
  <c r="G1557" i="1"/>
  <c r="H1561" i="1"/>
  <c r="G1561" i="1"/>
  <c r="H1565" i="1"/>
  <c r="G1565" i="1"/>
  <c r="H1569" i="1"/>
  <c r="G1569" i="1"/>
  <c r="H1573" i="1"/>
  <c r="G1573" i="1"/>
  <c r="H1577" i="1"/>
  <c r="G1577" i="1"/>
  <c r="F45" i="4"/>
  <c r="D44" i="4"/>
  <c r="F125" i="4"/>
  <c r="D124" i="4"/>
  <c r="F134" i="4"/>
  <c r="E133" i="4"/>
  <c r="D129" i="1" s="1"/>
  <c r="D224" i="4"/>
  <c r="F300" i="4"/>
  <c r="D299" i="4"/>
  <c r="I20" i="3"/>
  <c r="G291" i="9"/>
  <c r="E291" i="9" s="1"/>
  <c r="B291" i="9" s="1"/>
  <c r="F190" i="5"/>
  <c r="E484" i="4"/>
  <c r="D478" i="1" s="1"/>
  <c r="F535" i="4"/>
  <c r="D529" i="4"/>
  <c r="G289" i="9"/>
  <c r="E289" i="9" s="1"/>
  <c r="B289" i="9" s="1"/>
  <c r="F177" i="5"/>
  <c r="E237" i="5"/>
  <c r="F246" i="5"/>
  <c r="D245" i="5"/>
  <c r="F5" i="6"/>
  <c r="D5" i="7"/>
  <c r="B33" i="9"/>
  <c r="D7" i="4"/>
  <c r="D139" i="4"/>
  <c r="D163" i="4"/>
  <c r="D344" i="4"/>
  <c r="D421" i="4"/>
  <c r="D459" i="4"/>
  <c r="F466" i="4"/>
  <c r="F485" i="4"/>
  <c r="D484" i="4"/>
  <c r="F599" i="4"/>
  <c r="D593" i="4"/>
  <c r="D7" i="5"/>
  <c r="F12" i="5"/>
  <c r="G286" i="9"/>
  <c r="E286" i="9" s="1"/>
  <c r="B286" i="9" s="1"/>
  <c r="F88" i="5"/>
  <c r="D134" i="5"/>
  <c r="D68" i="5" s="1"/>
  <c r="H289" i="9"/>
  <c r="E176" i="5"/>
  <c r="E245" i="5"/>
  <c r="D1222" i="1" s="1"/>
  <c r="D35" i="6"/>
  <c r="E5" i="7"/>
  <c r="D42" i="8"/>
  <c r="G294" i="9" s="1"/>
  <c r="E294" i="9" s="1"/>
  <c r="G160" i="9"/>
  <c r="E160" i="9" s="1"/>
  <c r="B160" i="9" s="1"/>
  <c r="D363" i="4"/>
  <c r="D644" i="4"/>
  <c r="F417" i="4"/>
  <c r="F473" i="4"/>
  <c r="D472" i="4"/>
  <c r="H286" i="9"/>
  <c r="E87" i="5"/>
  <c r="D1065" i="1" s="1"/>
  <c r="H287" i="9"/>
  <c r="E146" i="5"/>
  <c r="D1124" i="1" s="1"/>
  <c r="F224" i="5"/>
  <c r="D206" i="5"/>
  <c r="E5" i="6"/>
  <c r="G187" i="9"/>
  <c r="E187" i="9" s="1"/>
  <c r="B187" i="9" s="1"/>
  <c r="G180" i="9"/>
  <c r="E180" i="9" s="1"/>
  <c r="B180" i="9" s="1"/>
  <c r="B36" i="9"/>
  <c r="B44" i="9"/>
  <c r="B48" i="9"/>
  <c r="B52" i="9"/>
  <c r="B56" i="9"/>
  <c r="B60" i="9"/>
  <c r="B64" i="9"/>
  <c r="B72" i="9"/>
  <c r="B76" i="9"/>
  <c r="B80" i="9"/>
  <c r="B84" i="9"/>
  <c r="B88" i="9"/>
  <c r="B92" i="9"/>
  <c r="B96" i="9"/>
  <c r="B100" i="9"/>
  <c r="B104" i="9"/>
  <c r="B108" i="9"/>
  <c r="B112" i="9"/>
  <c r="B116" i="9"/>
  <c r="B120" i="9"/>
  <c r="B124" i="9"/>
  <c r="B128" i="9"/>
  <c r="B132" i="9"/>
  <c r="B136" i="9"/>
  <c r="B140" i="9"/>
  <c r="G161" i="9"/>
  <c r="E161" i="9" s="1"/>
  <c r="B161" i="9" s="1"/>
  <c r="G163" i="9"/>
  <c r="E163" i="9" s="1"/>
  <c r="B163" i="9" s="1"/>
  <c r="G179" i="9"/>
  <c r="E179" i="9" s="1"/>
  <c r="B179" i="9" s="1"/>
  <c r="G183" i="9"/>
  <c r="E183" i="9" s="1"/>
  <c r="B183" i="9" s="1"/>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278" i="9"/>
  <c r="E278" i="9" s="1"/>
  <c r="B278" i="9" s="1"/>
  <c r="G277" i="9"/>
  <c r="E277" i="9" s="1"/>
  <c r="B277" i="9" s="1"/>
  <c r="M212" i="9"/>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I10"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237" i="9"/>
  <c r="B269" i="9"/>
  <c r="B215" i="9"/>
  <c r="B223" i="9"/>
  <c r="B231" i="9"/>
  <c r="B239" i="9"/>
  <c r="B247" i="9"/>
  <c r="B255" i="9"/>
  <c r="B263" i="9"/>
  <c r="B279" i="9"/>
  <c r="G1481" i="1" l="1"/>
  <c r="H1481" i="1"/>
  <c r="E350" i="4"/>
  <c r="H160" i="1"/>
  <c r="G160" i="1"/>
  <c r="F68" i="5"/>
  <c r="H21" i="3"/>
  <c r="C1046" i="1"/>
  <c r="F472" i="4"/>
  <c r="C466" i="1"/>
  <c r="F363" i="4"/>
  <c r="C358" i="1"/>
  <c r="E175" i="5"/>
  <c r="D1152" i="1" s="1"/>
  <c r="I22" i="3"/>
  <c r="D1153" i="1"/>
  <c r="F311" i="4"/>
  <c r="C306" i="1"/>
  <c r="F643" i="4"/>
  <c r="C637" i="1"/>
  <c r="H193" i="1"/>
  <c r="G193" i="1"/>
  <c r="G351" i="1"/>
  <c r="H351" i="1"/>
  <c r="E141" i="6"/>
  <c r="I24" i="3"/>
  <c r="D1299" i="1"/>
  <c r="I29" i="3"/>
  <c r="D1436" i="1"/>
  <c r="F459" i="4"/>
  <c r="C453" i="1"/>
  <c r="C135" i="1"/>
  <c r="F139" i="4"/>
  <c r="D528" i="4"/>
  <c r="F529" i="4"/>
  <c r="C523" i="1"/>
  <c r="F224" i="4"/>
  <c r="C220" i="1"/>
  <c r="F124" i="4"/>
  <c r="C120" i="1"/>
  <c r="F152" i="4"/>
  <c r="D151" i="4"/>
  <c r="H20" i="9"/>
  <c r="G20" i="9"/>
  <c r="C148" i="1"/>
  <c r="E68" i="5"/>
  <c r="H224" i="1"/>
  <c r="G224" i="1"/>
  <c r="H212" i="1"/>
  <c r="G212" i="1"/>
  <c r="H275" i="1"/>
  <c r="G275" i="1"/>
  <c r="H129" i="1"/>
  <c r="G129" i="1"/>
  <c r="G184" i="1"/>
  <c r="H184" i="1"/>
  <c r="F196" i="4"/>
  <c r="C192" i="1"/>
  <c r="H1235" i="1"/>
  <c r="G1235" i="1"/>
  <c r="H1216" i="1"/>
  <c r="G1216" i="1"/>
  <c r="H416" i="1"/>
  <c r="G416" i="1"/>
  <c r="I1468" i="1"/>
  <c r="I1464" i="1"/>
  <c r="G378" i="1"/>
  <c r="H378" i="1"/>
  <c r="E6" i="4"/>
  <c r="B294" i="9"/>
  <c r="F593" i="4"/>
  <c r="C587" i="1"/>
  <c r="F163" i="4"/>
  <c r="C159" i="1"/>
  <c r="C1222" i="1"/>
  <c r="F245" i="5"/>
  <c r="G292" i="9"/>
  <c r="E292" i="9" s="1"/>
  <c r="B292" i="9" s="1"/>
  <c r="F206" i="5"/>
  <c r="D176" i="5"/>
  <c r="C1183" i="1"/>
  <c r="G1065" i="1"/>
  <c r="H1065" i="1"/>
  <c r="F35" i="6"/>
  <c r="H25" i="3"/>
  <c r="C1329" i="1"/>
  <c r="F134" i="5"/>
  <c r="C1112" i="1"/>
  <c r="F484" i="4"/>
  <c r="C478" i="1"/>
  <c r="F421" i="4"/>
  <c r="D420" i="4"/>
  <c r="C415" i="1"/>
  <c r="D6" i="4"/>
  <c r="F7" i="4"/>
  <c r="C3" i="1"/>
  <c r="D141" i="6"/>
  <c r="I23" i="3"/>
  <c r="D1214" i="1"/>
  <c r="E528" i="4"/>
  <c r="E151" i="4"/>
  <c r="F118" i="5"/>
  <c r="C1096" i="1"/>
  <c r="F396" i="4"/>
  <c r="C391" i="1"/>
  <c r="H227" i="1"/>
  <c r="G227" i="1"/>
  <c r="H215" i="1"/>
  <c r="G215" i="1"/>
  <c r="H411" i="1"/>
  <c r="G411" i="1"/>
  <c r="F133" i="4"/>
  <c r="G575" i="1"/>
  <c r="H575" i="1"/>
  <c r="I1451" i="1"/>
  <c r="I1447" i="1"/>
  <c r="F238" i="5"/>
  <c r="D237" i="5"/>
  <c r="C1215" i="1"/>
  <c r="G510" i="1"/>
  <c r="H510" i="1"/>
  <c r="E420" i="4"/>
  <c r="D415" i="1"/>
  <c r="G165" i="1"/>
  <c r="H165" i="1"/>
  <c r="I1473" i="1"/>
  <c r="G346" i="1"/>
  <c r="H346" i="1"/>
  <c r="H259" i="1"/>
  <c r="G259" i="1"/>
  <c r="G1124" i="1"/>
  <c r="H1124" i="1"/>
  <c r="G297" i="9"/>
  <c r="E297" i="9" s="1"/>
  <c r="H29" i="3"/>
  <c r="C1436" i="1"/>
  <c r="E408" i="4"/>
  <c r="D403" i="1" s="1"/>
  <c r="D345" i="1"/>
  <c r="H269" i="1"/>
  <c r="G269" i="1"/>
  <c r="F580" i="4"/>
  <c r="C574" i="1"/>
  <c r="I1449" i="1"/>
  <c r="H513" i="1"/>
  <c r="G513" i="1"/>
  <c r="F212" i="9"/>
  <c r="B212" i="9" s="1"/>
  <c r="F644" i="4"/>
  <c r="C638" i="1"/>
  <c r="K1432" i="9"/>
  <c r="G295" i="9"/>
  <c r="E295" i="9" s="1"/>
  <c r="B295" i="9" s="1"/>
  <c r="I34" i="3"/>
  <c r="C1517" i="1"/>
  <c r="F7" i="5"/>
  <c r="H20" i="3"/>
  <c r="D6" i="5"/>
  <c r="C985" i="1"/>
  <c r="C339" i="1"/>
  <c r="F344" i="4"/>
  <c r="F299" i="4"/>
  <c r="D298" i="4"/>
  <c r="C294" i="1"/>
  <c r="F44" i="4"/>
  <c r="C40" i="1"/>
  <c r="F50" i="4"/>
  <c r="C46" i="1"/>
  <c r="E407" i="4"/>
  <c r="D402" i="1" s="1"/>
  <c r="D293" i="1"/>
  <c r="F215" i="4"/>
  <c r="C211" i="1"/>
  <c r="H155" i="1"/>
  <c r="G155" i="1"/>
  <c r="G102" i="1"/>
  <c r="H102" i="1"/>
  <c r="G581" i="1"/>
  <c r="H581" i="1"/>
  <c r="G1219" i="1"/>
  <c r="H1219" i="1"/>
  <c r="F515" i="4"/>
  <c r="C509" i="1"/>
  <c r="G412" i="1"/>
  <c r="H412" i="1"/>
  <c r="I1471" i="1"/>
  <c r="I1466" i="1"/>
  <c r="I1462" i="1"/>
  <c r="H397" i="1"/>
  <c r="G397" i="1"/>
  <c r="D350" i="4"/>
  <c r="I1440" i="1"/>
  <c r="E20" i="9" l="1"/>
  <c r="G339" i="1"/>
  <c r="H339" i="1"/>
  <c r="E636" i="4"/>
  <c r="D630" i="1" s="1"/>
  <c r="D522" i="1"/>
  <c r="G3" i="1"/>
  <c r="H3" i="1"/>
  <c r="H1222" i="1"/>
  <c r="G1222" i="1"/>
  <c r="E412" i="4"/>
  <c r="I16" i="3"/>
  <c r="D2" i="1"/>
  <c r="H148" i="1"/>
  <c r="G148" i="1"/>
  <c r="G306" i="1"/>
  <c r="H306" i="1"/>
  <c r="I28" i="3"/>
  <c r="D1435" i="1"/>
  <c r="H358" i="1"/>
  <c r="G358" i="1"/>
  <c r="G299" i="9"/>
  <c r="E299" i="9" s="1"/>
  <c r="F6" i="5"/>
  <c r="C984" i="1"/>
  <c r="E635" i="4"/>
  <c r="D629" i="1" s="1"/>
  <c r="D414" i="1"/>
  <c r="F237" i="5"/>
  <c r="H23" i="3"/>
  <c r="C1214" i="1"/>
  <c r="D412" i="4"/>
  <c r="F6" i="4"/>
  <c r="H16" i="3"/>
  <c r="C2" i="1"/>
  <c r="H478" i="1"/>
  <c r="G478" i="1"/>
  <c r="H1329" i="1"/>
  <c r="G1329" i="1"/>
  <c r="E293" i="9"/>
  <c r="G523" i="1"/>
  <c r="H523" i="1"/>
  <c r="G135" i="1"/>
  <c r="H135" i="1"/>
  <c r="G637" i="1"/>
  <c r="H637" i="1"/>
  <c r="D407" i="4"/>
  <c r="F298" i="4"/>
  <c r="C293" i="1"/>
  <c r="D635" i="4"/>
  <c r="F420" i="4"/>
  <c r="C414" i="1"/>
  <c r="G1112" i="1"/>
  <c r="H1112" i="1"/>
  <c r="F176" i="5"/>
  <c r="D175" i="5"/>
  <c r="G276" i="9" s="1"/>
  <c r="H22" i="3"/>
  <c r="C1153" i="1"/>
  <c r="D636" i="4"/>
  <c r="F528" i="4"/>
  <c r="C522" i="1"/>
  <c r="F350" i="4"/>
  <c r="D408" i="4"/>
  <c r="C345" i="1"/>
  <c r="H509" i="1"/>
  <c r="G509" i="1"/>
  <c r="G40" i="1"/>
  <c r="H40" i="1"/>
  <c r="H985" i="1"/>
  <c r="G985" i="1"/>
  <c r="G1517" i="1"/>
  <c r="H1517" i="1"/>
  <c r="H11" i="3"/>
  <c r="H638" i="1"/>
  <c r="G638" i="1"/>
  <c r="H1436" i="1"/>
  <c r="G1436" i="1"/>
  <c r="H1215" i="1"/>
  <c r="G1215" i="1"/>
  <c r="H1096" i="1"/>
  <c r="G1096" i="1"/>
  <c r="G159" i="1"/>
  <c r="H159" i="1"/>
  <c r="E19" i="9"/>
  <c r="B20" i="9"/>
  <c r="H120" i="1"/>
  <c r="G120" i="1"/>
  <c r="G211" i="1"/>
  <c r="H211" i="1"/>
  <c r="G46" i="1"/>
  <c r="H46" i="1"/>
  <c r="H294" i="1"/>
  <c r="G294" i="1"/>
  <c r="H574" i="1"/>
  <c r="G574" i="1"/>
  <c r="B297" i="9"/>
  <c r="E296" i="9"/>
  <c r="I10" i="3" s="1"/>
  <c r="H391" i="1"/>
  <c r="G391" i="1"/>
  <c r="I17" i="3"/>
  <c r="E289" i="4"/>
  <c r="D147" i="1"/>
  <c r="H28" i="3"/>
  <c r="F141" i="6"/>
  <c r="C1435" i="1"/>
  <c r="G415" i="1"/>
  <c r="H415" i="1"/>
  <c r="H1183" i="1"/>
  <c r="G1183" i="1"/>
  <c r="H587" i="1"/>
  <c r="G587" i="1"/>
  <c r="H192" i="1"/>
  <c r="G192" i="1"/>
  <c r="I21" i="3"/>
  <c r="D1046" i="1"/>
  <c r="G1046" i="1" s="1"/>
  <c r="E6" i="5"/>
  <c r="H17" i="3"/>
  <c r="D289" i="4"/>
  <c r="C147" i="1"/>
  <c r="F151" i="4"/>
  <c r="G220" i="1"/>
  <c r="H220" i="1"/>
  <c r="G453" i="1"/>
  <c r="H453" i="1"/>
  <c r="G1299" i="1"/>
  <c r="H9" i="3"/>
  <c r="H1299" i="1"/>
  <c r="G466" i="1"/>
  <c r="H466" i="1"/>
  <c r="F408" i="4" l="1"/>
  <c r="C403" i="1"/>
  <c r="C630" i="1"/>
  <c r="F636" i="4"/>
  <c r="F407" i="4"/>
  <c r="C402" i="1"/>
  <c r="G2" i="1"/>
  <c r="H2" i="1"/>
  <c r="D639" i="4"/>
  <c r="D414" i="4"/>
  <c r="F412" i="4"/>
  <c r="C407" i="1"/>
  <c r="E291" i="4"/>
  <c r="D287" i="1" s="1"/>
  <c r="E413" i="4"/>
  <c r="D285" i="1"/>
  <c r="H276" i="9"/>
  <c r="E276" i="9" s="1"/>
  <c r="D984" i="1"/>
  <c r="H1153" i="1"/>
  <c r="G1153" i="1"/>
  <c r="F635" i="4"/>
  <c r="C629" i="1"/>
  <c r="G282" i="9"/>
  <c r="E282" i="9" s="1"/>
  <c r="B282" i="9" s="1"/>
  <c r="E290" i="4"/>
  <c r="D286" i="1" s="1"/>
  <c r="H1435" i="1"/>
  <c r="G1435" i="1"/>
  <c r="G147" i="1"/>
  <c r="H147" i="1"/>
  <c r="H1046" i="1"/>
  <c r="N3" i="9"/>
  <c r="I11" i="3"/>
  <c r="G522" i="1"/>
  <c r="H522" i="1"/>
  <c r="H293" i="1"/>
  <c r="G293" i="1"/>
  <c r="G1214" i="1"/>
  <c r="H1214" i="1"/>
  <c r="K3" i="9"/>
  <c r="I9" i="3"/>
  <c r="D291" i="4"/>
  <c r="F289" i="4"/>
  <c r="D413" i="4"/>
  <c r="C285" i="1"/>
  <c r="H345" i="1"/>
  <c r="G345" i="1"/>
  <c r="F175" i="5"/>
  <c r="C1152" i="1"/>
  <c r="H414" i="1"/>
  <c r="G414" i="1"/>
  <c r="D290" i="4"/>
  <c r="H8" i="3"/>
  <c r="G984" i="1"/>
  <c r="H984" i="1"/>
  <c r="E298" i="9"/>
  <c r="B299" i="9"/>
  <c r="E639" i="4"/>
  <c r="D407" i="1"/>
  <c r="E275" i="9" l="1"/>
  <c r="B276" i="9"/>
  <c r="E640" i="4"/>
  <c r="E641" i="4" s="1"/>
  <c r="E415" i="4"/>
  <c r="D410" i="1" s="1"/>
  <c r="D408" i="1"/>
  <c r="F414" i="4"/>
  <c r="C409" i="1"/>
  <c r="E414" i="4"/>
  <c r="D409" i="1" s="1"/>
  <c r="F290" i="4"/>
  <c r="C286" i="1"/>
  <c r="D640" i="4"/>
  <c r="D415" i="4"/>
  <c r="F413" i="4"/>
  <c r="C408" i="1"/>
  <c r="G629" i="1"/>
  <c r="H629" i="1"/>
  <c r="D641" i="4"/>
  <c r="F639" i="4"/>
  <c r="C633" i="1"/>
  <c r="G402" i="1"/>
  <c r="H402" i="1"/>
  <c r="H403" i="1"/>
  <c r="G403" i="1"/>
  <c r="G407" i="1"/>
  <c r="H407" i="1"/>
  <c r="D633" i="1"/>
  <c r="C287" i="1"/>
  <c r="F291" i="4"/>
  <c r="M3" i="9"/>
  <c r="I8" i="3"/>
  <c r="G1152" i="1"/>
  <c r="H1152" i="1"/>
  <c r="H285" i="1"/>
  <c r="G285" i="1"/>
  <c r="H630" i="1"/>
  <c r="G630" i="1"/>
  <c r="H287" i="1" l="1"/>
  <c r="G287" i="1"/>
  <c r="F415" i="4"/>
  <c r="C410" i="1"/>
  <c r="G633" i="1"/>
  <c r="H633" i="1"/>
  <c r="D642" i="4"/>
  <c r="F640" i="4"/>
  <c r="C634" i="1"/>
  <c r="G409" i="1"/>
  <c r="H409" i="1"/>
  <c r="D634" i="1"/>
  <c r="E642" i="4"/>
  <c r="E645" i="4" s="1"/>
  <c r="D635" i="1"/>
  <c r="H408" i="1"/>
  <c r="G408" i="1"/>
  <c r="G286" i="1"/>
  <c r="H286" i="1"/>
  <c r="F641" i="4"/>
  <c r="C635" i="1"/>
  <c r="D645" i="4"/>
  <c r="H410" i="1" l="1"/>
  <c r="G410" i="1"/>
  <c r="F642" i="4"/>
  <c r="D646" i="4"/>
  <c r="C636" i="1"/>
  <c r="I18" i="3"/>
  <c r="D639" i="1"/>
  <c r="F645" i="4"/>
  <c r="H18" i="3"/>
  <c r="C639" i="1"/>
  <c r="G635" i="1"/>
  <c r="H635" i="1"/>
  <c r="E646" i="4"/>
  <c r="G274" i="9" s="1"/>
  <c r="E274" i="9" s="1"/>
  <c r="B274" i="9" s="1"/>
  <c r="D636" i="1"/>
  <c r="H634" i="1"/>
  <c r="G634" i="1"/>
  <c r="G639" i="1" l="1"/>
  <c r="H639" i="1"/>
  <c r="I19" i="3"/>
  <c r="D640" i="1"/>
  <c r="H636" i="1"/>
  <c r="G636" i="1"/>
  <c r="F646" i="4"/>
  <c r="H19" i="3"/>
  <c r="C640" i="1"/>
  <c r="H640" i="1" l="1"/>
  <c r="G640" i="1"/>
  <c r="H7" i="3"/>
  <c r="I7" i="3" l="1"/>
  <c r="J3" i="9"/>
  <c r="M271" i="9" l="1"/>
  <c r="L271" i="9"/>
  <c r="H18" i="9"/>
  <c r="M16" i="9"/>
  <c r="L15" i="9"/>
  <c r="K13" i="9"/>
  <c r="J10" i="9"/>
  <c r="I7" i="9"/>
  <c r="K5" i="9"/>
  <c r="I17" i="9"/>
  <c r="G16" i="9"/>
  <c r="J11" i="9"/>
  <c r="I8" i="9"/>
  <c r="K6" i="9"/>
  <c r="H17" i="9"/>
  <c r="I11" i="9"/>
  <c r="K9" i="9"/>
  <c r="J6" i="9"/>
  <c r="K10" i="9"/>
  <c r="M15" i="9"/>
  <c r="I12" i="9"/>
  <c r="G18" i="9"/>
  <c r="J7" i="9"/>
  <c r="I9" i="9"/>
  <c r="G15" i="9"/>
  <c r="I6" i="9"/>
  <c r="K12" i="9"/>
  <c r="G17" i="9"/>
  <c r="I5" i="9"/>
  <c r="K11" i="9"/>
  <c r="H16" i="9"/>
  <c r="K8" i="9"/>
  <c r="J13" i="9"/>
  <c r="J5" i="9"/>
  <c r="L16" i="9"/>
  <c r="K7" i="9"/>
  <c r="J12" i="9"/>
  <c r="J17" i="9"/>
  <c r="J9" i="9"/>
  <c r="H15" i="9"/>
  <c r="J8" i="9"/>
  <c r="I13" i="9"/>
  <c r="F271" i="9" l="1"/>
  <c r="E6" i="9"/>
  <c r="B6" i="9" s="1"/>
  <c r="E13" i="9"/>
  <c r="B13" i="9" s="1"/>
  <c r="E18" i="9"/>
  <c r="B18" i="9" s="1"/>
  <c r="F16" i="9"/>
  <c r="E15" i="9"/>
  <c r="F15" i="9"/>
  <c r="E5" i="9"/>
  <c r="E17" i="9"/>
  <c r="B17" i="9" s="1"/>
  <c r="E9" i="9"/>
  <c r="B9" i="9" s="1"/>
  <c r="E11" i="9"/>
  <c r="B11" i="9" s="1"/>
  <c r="E7" i="9"/>
  <c r="B7" i="9" s="1"/>
  <c r="E16" i="9"/>
  <c r="B16" i="9" s="1"/>
  <c r="E10" i="9"/>
  <c r="B10" i="9" s="1"/>
  <c r="B271" i="9"/>
  <c r="F19" i="9"/>
  <c r="E12" i="9"/>
  <c r="B12" i="9" s="1"/>
  <c r="E8" i="9"/>
  <c r="B8" i="9" s="1"/>
  <c r="F14" i="9" l="1"/>
  <c r="F3" i="9" s="1"/>
  <c r="B15" i="9"/>
  <c r="E14"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<sst xmlns="http://schemas.openxmlformats.org/spreadsheetml/2006/main" count="4338" uniqueCount="3399">
  <si>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</si>
  <si>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</si>
  <si>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</si>
  <si>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</si>
  <si>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</si>
  <si>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</si>
  <si>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</si>
  <si>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</si>
  <si>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</si>
  <si>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</si>
  <si>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</si>
  <si>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</si>
  <si>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</si>
  <si>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</si>
  <si>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</si>
  <si>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</si>
  <si>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</si>
  <si>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</si>
  <si>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</si>
  <si>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</si>
  <si>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</si>
  <si>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</si>
  <si>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</si>
  <si>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</si>
  <si>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</si>
  <si>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</si>
  <si>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</si>
  <si>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</si>
  <si>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</si>
  <si>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</si>
  <si>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</si>
  <si>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Ljudevita Gaja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</si>
  <si>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</si>
  <si>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</si>
  <si>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</si>
  <si>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</si>
  <si>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</si>
  <si>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</si>
  <si>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</si>
  <si>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</si>
  <si>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</si>
  <si>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</si>
  <si>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</si>
  <si>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</si>
  <si>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</si>
  <si>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</si>
  <si>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</si>
  <si>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</si>
  <si>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</si>
  <si>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9466 - Osnovna škola Ljudevita Gaja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</si>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</sst>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791704.69000000006</v>
      </c>
      <c r="D2" s="6">
        <f>'PR-RAS'!E6</f>
        <v>871847.49</v>
      </c>
      <c r="E2" s="6">
        <v>0</v>
      </c>
      <c r="F2" s="6">
        <v>0</v>
      </c>
      <c r="G2" s="7">
        <f t="shared" ref="G2:G264" si="0">(B2/1000)*(C2*1+D2*2)</f>
        <v>2535.3996699999998</v>
      </c>
      <c r="H2" s="7">
        <f t="shared" ref="H2:H264" si="1">ABS(C2-ROUND(C2,0))+ABS(D2-ROUND(D2,0))</f>
        <v>0.79999999993015081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604017.05000000005</v>
      </c>
      <c r="D46" s="1">
        <f>'PR-RAS'!E50</f>
        <v>723504.03</v>
      </c>
      <c r="E46" s="1">
        <v>0</v>
      </c>
      <c r="F46" s="1">
        <v>0</v>
      </c>
      <c r="G46" s="2">
        <f t="shared" si="0"/>
        <v>92296.129950000002</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604017.05000000005</v>
      </c>
      <c r="D64" s="1">
        <f>'PR-RAS'!E68</f>
        <v>723504.03</v>
      </c>
      <c r="E64" s="1">
        <v>0</v>
      </c>
      <c r="F64" s="1">
        <v>0</v>
      </c>
      <c r="G64" s="2">
        <f t="shared" si="0"/>
        <v>129214.58193</v>
      </c>
      <c r="H64" s="2">
        <f t="shared" si="1"/>
        <v>8.0000000074505806E-2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604017.05000000005</v>
      </c>
      <c r="D65" s="1">
        <f>'PR-RAS'!E69</f>
        <v>723504.03</v>
      </c>
      <c r="E65" s="1">
        <v>0</v>
      </c>
      <c r="F65" s="1">
        <v>0</v>
      </c>
      <c r="G65" s="2">
        <f t="shared" si="0"/>
        <v>131265.60704</v>
      </c>
      <c r="H65" s="2">
        <f t="shared" si="1"/>
        <v>8.0000000074505806E-2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1125.49</v>
      </c>
      <c r="D78" s="1">
        <f>'PR-RAS'!E82</f>
        <v>8500.39</v>
      </c>
      <c r="E78" s="1">
        <v>0</v>
      </c>
      <c r="F78" s="1">
        <v>0</v>
      </c>
      <c r="G78" s="2">
        <f t="shared" si="0"/>
        <v>1395.72279</v>
      </c>
      <c r="H78" s="2">
        <f t="shared" si="1"/>
        <v>0.87999999999942702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1125.49</v>
      </c>
      <c r="D87" s="1">
        <f>'PR-RAS'!E91</f>
        <v>8500.39</v>
      </c>
      <c r="E87" s="1">
        <v>0</v>
      </c>
      <c r="F87" s="1">
        <v>0</v>
      </c>
      <c r="G87" s="2">
        <f t="shared" si="0"/>
        <v>1558.8592199999998</v>
      </c>
      <c r="H87" s="2">
        <f t="shared" si="1"/>
        <v>0.87999999999942702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1125.49</v>
      </c>
      <c r="D89" s="1">
        <f>'PR-RAS'!E93</f>
        <v>8500.39</v>
      </c>
      <c r="E89" s="1">
        <v>0</v>
      </c>
      <c r="F89" s="1">
        <v>0</v>
      </c>
      <c r="G89" s="2">
        <f t="shared" si="0"/>
        <v>1595.11176</v>
      </c>
      <c r="H89" s="2">
        <f t="shared" si="1"/>
        <v>0.87999999999942702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30980.76</v>
      </c>
      <c r="D102" s="1">
        <f>'PR-RAS'!E106</f>
        <v>15835.96</v>
      </c>
      <c r="E102" s="1">
        <v>0</v>
      </c>
      <c r="F102" s="1">
        <v>0</v>
      </c>
      <c r="G102" s="2">
        <f t="shared" si="0"/>
        <v>6327.9206799999993</v>
      </c>
      <c r="H102" s="2">
        <f t="shared" si="1"/>
        <v>0.28000000000247383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30980.76</v>
      </c>
      <c r="D108" s="1">
        <f>'PR-RAS'!E112</f>
        <v>15835.96</v>
      </c>
      <c r="E108" s="1">
        <v>0</v>
      </c>
      <c r="F108" s="1">
        <v>0</v>
      </c>
      <c r="G108" s="2">
        <f t="shared" si="0"/>
        <v>6703.8367599999992</v>
      </c>
      <c r="H108" s="2">
        <f t="shared" si="1"/>
        <v>0.28000000000247383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30980.76</v>
      </c>
      <c r="D113" s="1">
        <f>'PR-RAS'!E117</f>
        <v>15835.96</v>
      </c>
      <c r="E113" s="1">
        <v>0</v>
      </c>
      <c r="F113" s="1">
        <v>0</v>
      </c>
      <c r="G113" s="2">
        <f t="shared" si="0"/>
        <v>7017.1001599999991</v>
      </c>
      <c r="H113" s="2">
        <f t="shared" si="1"/>
        <v>0.28000000000247383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836.15</v>
      </c>
      <c r="D120" s="1">
        <f>'PR-RAS'!E124</f>
        <v>1015.32</v>
      </c>
      <c r="E120" s="1">
        <v>0</v>
      </c>
      <c r="F120" s="1">
        <v>0</v>
      </c>
      <c r="G120" s="2">
        <f t="shared" si="0"/>
        <v>341.14801</v>
      </c>
      <c r="H120" s="2">
        <f t="shared" si="1"/>
        <v>0.47000000000002728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191.12</v>
      </c>
      <c r="E121" s="1">
        <v>0</v>
      </c>
      <c r="F121" s="1">
        <v>0</v>
      </c>
      <c r="G121" s="2">
        <f t="shared" si="0"/>
        <v>45.8688</v>
      </c>
      <c r="H121" s="2">
        <f t="shared" si="1"/>
        <v>0.12000000000000455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191.12</v>
      </c>
      <c r="E123" s="1">
        <v>0</v>
      </c>
      <c r="F123" s="1">
        <v>0</v>
      </c>
      <c r="G123" s="2">
        <f t="shared" si="0"/>
        <v>46.633279999999999</v>
      </c>
      <c r="H123" s="2">
        <f t="shared" si="1"/>
        <v>0.12000000000000455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836.15</v>
      </c>
      <c r="D124" s="1">
        <f>'PR-RAS'!E128</f>
        <v>824.2</v>
      </c>
      <c r="E124" s="1">
        <v>0</v>
      </c>
      <c r="F124" s="1">
        <v>0</v>
      </c>
      <c r="G124" s="2">
        <f t="shared" si="0"/>
        <v>305.59965</v>
      </c>
      <c r="H124" s="2">
        <f t="shared" si="1"/>
        <v>0.35000000000002274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836.15</v>
      </c>
      <c r="D125" s="1">
        <f>'PR-RAS'!E129</f>
        <v>824.2</v>
      </c>
      <c r="E125" s="1">
        <v>0</v>
      </c>
      <c r="F125" s="1">
        <v>0</v>
      </c>
      <c r="G125" s="2">
        <f t="shared" si="0"/>
        <v>308.08420000000001</v>
      </c>
      <c r="H125" s="2">
        <f t="shared" si="1"/>
        <v>0.35000000000002274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154745.24</v>
      </c>
      <c r="D129" s="1">
        <f>'PR-RAS'!E133</f>
        <v>122991.79000000001</v>
      </c>
      <c r="E129" s="1">
        <v>0</v>
      </c>
      <c r="F129" s="1">
        <v>0</v>
      </c>
      <c r="G129" s="2">
        <f t="shared" si="0"/>
        <v>51293.288960000005</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154745.24</v>
      </c>
      <c r="D130" s="1">
        <f>'PR-RAS'!E134</f>
        <v>122991.79000000001</v>
      </c>
      <c r="E130" s="1">
        <v>0</v>
      </c>
      <c r="F130" s="1">
        <v>0</v>
      </c>
      <c r="G130" s="2">
        <f t="shared" si="0"/>
        <v>51694.017780000002</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154745.24</v>
      </c>
      <c r="D131" s="1">
        <f>'PR-RAS'!E135</f>
        <v>122248.41</v>
      </c>
      <c r="E131" s="1">
        <v>0</v>
      </c>
      <c r="F131" s="1">
        <v>0</v>
      </c>
      <c r="G131" s="2">
        <f t="shared" si="0"/>
        <v>51901.467799999999</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743.38</v>
      </c>
      <c r="E132" s="1">
        <v>0</v>
      </c>
      <c r="F132" s="1">
        <v>0</v>
      </c>
      <c r="G132" s="2">
        <f t="shared" si="0"/>
        <v>194.76555999999999</v>
      </c>
      <c r="H132" s="2">
        <f t="shared" si="1"/>
        <v>0.37999999999999545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792398.42</v>
      </c>
      <c r="D147" s="1">
        <f>'PR-RAS'!E151</f>
        <v>871458.5</v>
      </c>
      <c r="E147" s="1">
        <v>0</v>
      </c>
      <c r="F147" s="1">
        <v>0</v>
      </c>
      <c r="G147" s="2">
        <f t="shared" si="0"/>
        <v>370156.05131999997</v>
      </c>
      <c r="H147" s="2">
        <f t="shared" si="1"/>
        <v>0.92000000004190952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629438.94000000006</v>
      </c>
      <c r="D148" s="1">
        <f>'PR-RAS'!E152</f>
        <v>716507.75</v>
      </c>
      <c r="E148" s="1">
        <v>0</v>
      </c>
      <c r="F148" s="1">
        <v>0</v>
      </c>
      <c r="G148" s="2">
        <f t="shared" si="0"/>
        <v>303180.80267999996</v>
      </c>
      <c r="H148" s="2">
        <f t="shared" si="1"/>
        <v>0.30999999993946403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526125.66</v>
      </c>
      <c r="D149" s="1">
        <f>'PR-RAS'!E153</f>
        <v>592840.16</v>
      </c>
      <c r="E149" s="1">
        <v>0</v>
      </c>
      <c r="F149" s="1">
        <v>0</v>
      </c>
      <c r="G149" s="2">
        <f t="shared" si="0"/>
        <v>253347.28503999999</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526125.66</v>
      </c>
      <c r="D150" s="1">
        <f>'PR-RAS'!E154</f>
        <v>592840.16</v>
      </c>
      <c r="E150" s="1">
        <v>0</v>
      </c>
      <c r="F150" s="1">
        <v>0</v>
      </c>
      <c r="G150" s="2">
        <f t="shared" si="0"/>
        <v>255059.09101999999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18737.5</v>
      </c>
      <c r="D154" s="1">
        <f>'PR-RAS'!E158</f>
        <v>29045.82</v>
      </c>
      <c r="E154" s="1">
        <v>0</v>
      </c>
      <c r="F154" s="1">
        <v>0</v>
      </c>
      <c r="G154" s="2">
        <f t="shared" si="0"/>
        <v>11754.85842</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84575.78</v>
      </c>
      <c r="D155" s="1">
        <f>'PR-RAS'!E159</f>
        <v>94621.77</v>
      </c>
      <c r="E155" s="1">
        <v>0</v>
      </c>
      <c r="F155" s="1">
        <v>0</v>
      </c>
      <c r="G155" s="2">
        <f t="shared" si="0"/>
        <v>42168.175280000003</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84546.7</v>
      </c>
      <c r="D157" s="1">
        <f>'PR-RAS'!E161</f>
        <v>94530.57</v>
      </c>
      <c r="E157" s="1">
        <v>0</v>
      </c>
      <c r="F157" s="1">
        <v>0</v>
      </c>
      <c r="G157" s="2">
        <f t="shared" si="0"/>
        <v>42682.823040000003</v>
      </c>
      <c r="H157" s="2">
        <f t="shared" si="1"/>
        <v>0.72999999999592546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29.08</v>
      </c>
      <c r="D158" s="1">
        <f>'PR-RAS'!E162</f>
        <v>91.2</v>
      </c>
      <c r="E158" s="1">
        <v>0</v>
      </c>
      <c r="F158" s="1">
        <v>0</v>
      </c>
      <c r="G158" s="2">
        <f t="shared" si="0"/>
        <v>33.202360000000006</v>
      </c>
      <c r="H158" s="2">
        <f t="shared" si="1"/>
        <v>0.28000000000000114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161674.16000000003</v>
      </c>
      <c r="D159" s="1">
        <f>'PR-RAS'!E163</f>
        <v>151249.60999999999</v>
      </c>
      <c r="E159" s="1">
        <v>0</v>
      </c>
      <c r="F159" s="1">
        <v>0</v>
      </c>
      <c r="G159" s="2">
        <f t="shared" si="0"/>
        <v>73339.394039999999</v>
      </c>
      <c r="H159" s="2">
        <f t="shared" si="1"/>
        <v>0.55000000004656613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16092.49</v>
      </c>
      <c r="D160" s="1">
        <f>'PR-RAS'!E164</f>
        <v>16529.11</v>
      </c>
      <c r="E160" s="1">
        <v>0</v>
      </c>
      <c r="F160" s="1">
        <v>0</v>
      </c>
      <c r="G160" s="2">
        <f t="shared" si="0"/>
        <v>7814.9628899999998</v>
      </c>
      <c r="H160" s="2">
        <f t="shared" si="1"/>
        <v>0.6000000000003638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944.54</v>
      </c>
      <c r="D161" s="1">
        <f>'PR-RAS'!E165</f>
        <v>722.52</v>
      </c>
      <c r="E161" s="1">
        <v>0</v>
      </c>
      <c r="F161" s="1">
        <v>0</v>
      </c>
      <c r="G161" s="2">
        <f t="shared" si="0"/>
        <v>382.33280000000002</v>
      </c>
      <c r="H161" s="2">
        <f t="shared" si="1"/>
        <v>0.94000000000005457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14095.46</v>
      </c>
      <c r="D162" s="1">
        <f>'PR-RAS'!E166</f>
        <v>15806.59</v>
      </c>
      <c r="E162" s="1">
        <v>0</v>
      </c>
      <c r="F162" s="1">
        <v>0</v>
      </c>
      <c r="G162" s="2">
        <f t="shared" si="0"/>
        <v>7359.0910400000002</v>
      </c>
      <c r="H162" s="2">
        <f t="shared" si="1"/>
        <v>0.86999999999898137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1052.49</v>
      </c>
      <c r="D163" s="1">
        <f>'PR-RAS'!E167</f>
        <v>0</v>
      </c>
      <c r="E163" s="1">
        <v>0</v>
      </c>
      <c r="F163" s="1">
        <v>0</v>
      </c>
      <c r="G163" s="2">
        <f t="shared" si="0"/>
        <v>170.50337999999999</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108572.85000000002</v>
      </c>
      <c r="D165" s="1">
        <f>'PR-RAS'!E169</f>
        <v>91140.900000000009</v>
      </c>
      <c r="E165" s="1">
        <v>0</v>
      </c>
      <c r="F165" s="1">
        <v>0</v>
      </c>
      <c r="G165" s="2">
        <f t="shared" si="0"/>
        <v>47700.162600000003</v>
      </c>
      <c r="H165" s="2">
        <f t="shared" si="1"/>
        <v>0.24999999997089617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4843.79</v>
      </c>
      <c r="D166" s="1">
        <f>'PR-RAS'!E170</f>
        <v>4589.3</v>
      </c>
      <c r="E166" s="1">
        <v>0</v>
      </c>
      <c r="F166" s="1">
        <v>0</v>
      </c>
      <c r="G166" s="2">
        <f t="shared" si="0"/>
        <v>2313.6943500000002</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29774.31</v>
      </c>
      <c r="D167" s="1">
        <f>'PR-RAS'!E171</f>
        <v>50755.18</v>
      </c>
      <c r="E167" s="1">
        <v>0</v>
      </c>
      <c r="F167" s="1">
        <v>0</v>
      </c>
      <c r="G167" s="2">
        <f t="shared" si="0"/>
        <v>21793.255220000003</v>
      </c>
      <c r="H167" s="2">
        <f t="shared" si="1"/>
        <v>0.49000000000160071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71850.22</v>
      </c>
      <c r="D168" s="1">
        <f>'PR-RAS'!E172</f>
        <v>34685.03</v>
      </c>
      <c r="E168" s="1">
        <v>0</v>
      </c>
      <c r="F168" s="1">
        <v>0</v>
      </c>
      <c r="G168" s="2">
        <f t="shared" si="0"/>
        <v>23583.786760000003</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740.44</v>
      </c>
      <c r="D169" s="1">
        <f>'PR-RAS'!E173</f>
        <v>488.08</v>
      </c>
      <c r="E169" s="1">
        <v>0</v>
      </c>
      <c r="F169" s="1">
        <v>0</v>
      </c>
      <c r="G169" s="2">
        <f t="shared" si="0"/>
        <v>288.3888</v>
      </c>
      <c r="H169" s="2">
        <f t="shared" si="1"/>
        <v>0.52000000000003865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536.1</v>
      </c>
      <c r="D170" s="1">
        <f>'PR-RAS'!E174</f>
        <v>528.54</v>
      </c>
      <c r="E170" s="1">
        <v>0</v>
      </c>
      <c r="F170" s="1">
        <v>0</v>
      </c>
      <c r="G170" s="2">
        <f t="shared" si="0"/>
        <v>269.24741999999998</v>
      </c>
      <c r="H170" s="2">
        <f t="shared" si="1"/>
        <v>0.56000000000005912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827.99</v>
      </c>
      <c r="D172" s="1">
        <f>'PR-RAS'!E176</f>
        <v>94.77</v>
      </c>
      <c r="E172" s="1">
        <v>0</v>
      </c>
      <c r="F172" s="1">
        <v>0</v>
      </c>
      <c r="G172" s="2">
        <f t="shared" si="0"/>
        <v>173.99763000000002</v>
      </c>
      <c r="H172" s="2">
        <f t="shared" si="1"/>
        <v>0.23999999999999488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35578.520000000004</v>
      </c>
      <c r="D173" s="1">
        <f>'PR-RAS'!E177</f>
        <v>39524.74</v>
      </c>
      <c r="E173" s="1">
        <v>0</v>
      </c>
      <c r="F173" s="1">
        <v>0</v>
      </c>
      <c r="G173" s="2">
        <f t="shared" si="0"/>
        <v>19716.016</v>
      </c>
      <c r="H173" s="2">
        <f t="shared" si="1"/>
        <v>0.73999999999796273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22619.46</v>
      </c>
      <c r="D174" s="1">
        <f>'PR-RAS'!E178</f>
        <v>24784.16</v>
      </c>
      <c r="E174" s="1">
        <v>0</v>
      </c>
      <c r="F174" s="1">
        <v>0</v>
      </c>
      <c r="G174" s="2">
        <f t="shared" si="0"/>
        <v>12488.485939999999</v>
      </c>
      <c r="H174" s="2">
        <f t="shared" si="1"/>
        <v>0.61999999999898137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3663.84</v>
      </c>
      <c r="D175" s="1">
        <f>'PR-RAS'!E179</f>
        <v>4377.1400000000003</v>
      </c>
      <c r="E175" s="1">
        <v>0</v>
      </c>
      <c r="F175" s="1">
        <v>0</v>
      </c>
      <c r="G175" s="2">
        <f t="shared" si="0"/>
        <v>2160.75288</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30.53</v>
      </c>
      <c r="D176" s="1">
        <f>'PR-RAS'!E180</f>
        <v>17.5</v>
      </c>
      <c r="E176" s="1">
        <v>0</v>
      </c>
      <c r="F176" s="1">
        <v>0</v>
      </c>
      <c r="G176" s="2">
        <f t="shared" si="0"/>
        <v>11.467749999999999</v>
      </c>
      <c r="H176" s="2">
        <f t="shared" si="1"/>
        <v>0.96999999999999886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5617.14</v>
      </c>
      <c r="D177" s="1">
        <f>'PR-RAS'!E181</f>
        <v>4820.95</v>
      </c>
      <c r="E177" s="1">
        <v>0</v>
      </c>
      <c r="F177" s="1">
        <v>0</v>
      </c>
      <c r="G177" s="2">
        <f t="shared" si="0"/>
        <v>2685.5910399999998</v>
      </c>
      <c r="H177" s="2">
        <f t="shared" si="1"/>
        <v>0.19000000000050932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76.97</v>
      </c>
      <c r="D178" s="1">
        <f>'PR-RAS'!E182</f>
        <v>326.52999999999997</v>
      </c>
      <c r="E178" s="1">
        <v>0</v>
      </c>
      <c r="F178" s="1">
        <v>0</v>
      </c>
      <c r="G178" s="2">
        <f t="shared" si="0"/>
        <v>129.21530999999999</v>
      </c>
      <c r="H178" s="2">
        <f t="shared" si="1"/>
        <v>0.50000000000002842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2157.67</v>
      </c>
      <c r="D179" s="1">
        <f>'PR-RAS'!E183</f>
        <v>3968.04</v>
      </c>
      <c r="E179" s="1">
        <v>0</v>
      </c>
      <c r="F179" s="1">
        <v>0</v>
      </c>
      <c r="G179" s="2">
        <f t="shared" si="0"/>
        <v>1796.6875</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142.22</v>
      </c>
      <c r="D180" s="1">
        <f>'PR-RAS'!E184</f>
        <v>62.21</v>
      </c>
      <c r="E180" s="1">
        <v>0</v>
      </c>
      <c r="F180" s="1">
        <v>0</v>
      </c>
      <c r="G180" s="2">
        <f t="shared" si="0"/>
        <v>47.728559999999995</v>
      </c>
      <c r="H180" s="2">
        <f t="shared" si="1"/>
        <v>0.42999999999999972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1189.73</v>
      </c>
      <c r="D181" s="1">
        <f>'PR-RAS'!E185</f>
        <v>1133.21</v>
      </c>
      <c r="E181" s="1">
        <v>0</v>
      </c>
      <c r="F181" s="1">
        <v>0</v>
      </c>
      <c r="G181" s="2">
        <f t="shared" si="0"/>
        <v>622.10699999999997</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80.959999999999994</v>
      </c>
      <c r="D182" s="1">
        <f>'PR-RAS'!E186</f>
        <v>35</v>
      </c>
      <c r="E182" s="1">
        <v>0</v>
      </c>
      <c r="F182" s="1">
        <v>0</v>
      </c>
      <c r="G182" s="2">
        <f t="shared" si="0"/>
        <v>27.323759999999996</v>
      </c>
      <c r="H182" s="2">
        <f t="shared" si="1"/>
        <v>4.0000000000006253E-2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1430.3</v>
      </c>
      <c r="D184" s="1">
        <f>'PR-RAS'!E188</f>
        <v>4054.8600000000006</v>
      </c>
      <c r="E184" s="1">
        <v>0</v>
      </c>
      <c r="F184" s="1">
        <v>0</v>
      </c>
      <c r="G184" s="2">
        <f t="shared" si="0"/>
        <v>1745.82366</v>
      </c>
      <c r="H184" s="2">
        <f t="shared" si="1"/>
        <v>0.43999999999937245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238.46</v>
      </c>
      <c r="D187" s="1">
        <f>'PR-RAS'!E191</f>
        <v>49.18</v>
      </c>
      <c r="E187" s="1">
        <v>0</v>
      </c>
      <c r="F187" s="1">
        <v>0</v>
      </c>
      <c r="G187" s="2">
        <f t="shared" si="0"/>
        <v>62.648519999999998</v>
      </c>
      <c r="H187" s="2">
        <f t="shared" si="1"/>
        <v>0.64000000000000767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55</v>
      </c>
      <c r="E188" s="1">
        <v>0</v>
      </c>
      <c r="F188" s="1">
        <v>0</v>
      </c>
      <c r="G188" s="2">
        <f t="shared" si="0"/>
        <v>30.49783</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179.18</v>
      </c>
      <c r="D189" s="1">
        <f>'PR-RAS'!E193</f>
        <v>737</v>
      </c>
      <c r="E189" s="1">
        <v>0</v>
      </c>
      <c r="F189" s="1">
        <v>0</v>
      </c>
      <c r="G189" s="2">
        <f t="shared" si="0"/>
        <v>310.79784000000001</v>
      </c>
      <c r="H189" s="2">
        <f t="shared" si="1"/>
        <v>0.18000000000000682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764.91</v>
      </c>
      <c r="D190" s="1">
        <f>'PR-RAS'!E194</f>
        <v>3112.76</v>
      </c>
      <c r="E190" s="1">
        <v>0</v>
      </c>
      <c r="F190" s="1">
        <v>0</v>
      </c>
      <c r="G190" s="2">
        <f t="shared" si="0"/>
        <v>1321.19127</v>
      </c>
      <c r="H190" s="2">
        <f t="shared" si="1"/>
        <v>0.32999999999981355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194.66</v>
      </c>
      <c r="D191" s="1">
        <f>'PR-RAS'!E195</f>
        <v>100.92</v>
      </c>
      <c r="E191" s="1">
        <v>0</v>
      </c>
      <c r="F191" s="1">
        <v>0</v>
      </c>
      <c r="G191" s="2">
        <f t="shared" si="0"/>
        <v>75.335000000000008</v>
      </c>
      <c r="H191" s="2">
        <f t="shared" si="1"/>
        <v>0.42000000000000171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1285.32</v>
      </c>
      <c r="D192" s="1">
        <f>'PR-RAS'!E196</f>
        <v>2615</v>
      </c>
      <c r="E192" s="1">
        <v>0</v>
      </c>
      <c r="F192" s="1">
        <v>0</v>
      </c>
      <c r="G192" s="2">
        <f t="shared" si="0"/>
        <v>1244.4261199999999</v>
      </c>
      <c r="H192" s="2">
        <f t="shared" si="1"/>
        <v>0.31999999999993634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1285.32</v>
      </c>
      <c r="D206" s="1">
        <f>'PR-RAS'!E210</f>
        <v>2615</v>
      </c>
      <c r="E206" s="1">
        <v>0</v>
      </c>
      <c r="F206" s="1">
        <v>0</v>
      </c>
      <c r="G206" s="2">
        <f t="shared" si="0"/>
        <v>1335.6405999999999</v>
      </c>
      <c r="H206" s="2">
        <f t="shared" si="1"/>
        <v>0.31999999999993634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805.02</v>
      </c>
      <c r="D207" s="1">
        <f>'PR-RAS'!E211</f>
        <v>178.91</v>
      </c>
      <c r="E207" s="1">
        <v>0</v>
      </c>
      <c r="F207" s="1">
        <v>0</v>
      </c>
      <c r="G207" s="2">
        <f t="shared" si="0"/>
        <v>239.54503999999997</v>
      </c>
      <c r="H207" s="2">
        <f t="shared" si="1"/>
        <v>0.10999999999998522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480.3</v>
      </c>
      <c r="D209" s="1">
        <f>'PR-RAS'!E213</f>
        <v>2436.09</v>
      </c>
      <c r="E209" s="1">
        <v>0</v>
      </c>
      <c r="F209" s="1">
        <v>0</v>
      </c>
      <c r="G209" s="2">
        <f t="shared" si="0"/>
        <v>1113.31584</v>
      </c>
      <c r="H209" s="2">
        <f t="shared" si="1"/>
        <v>0.39000000000015689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171</v>
      </c>
      <c r="E248" s="1">
        <v>0</v>
      </c>
      <c r="F248" s="1">
        <v>0</v>
      </c>
      <c r="G248" s="2">
        <f t="shared" si="0"/>
        <v>84.474000000000004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171</v>
      </c>
      <c r="E255" s="1">
        <v>0</v>
      </c>
      <c r="F255" s="1">
        <v>0</v>
      </c>
      <c r="G255" s="2">
        <f t="shared" si="0"/>
        <v>86.867999999999995</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171</v>
      </c>
      <c r="E257" s="1">
        <v>0</v>
      </c>
      <c r="F257" s="1">
        <v>0</v>
      </c>
      <c r="G257" s="2">
        <f t="shared" si="0"/>
        <v>87.552000000000007</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915.14</v>
      </c>
      <c r="E259" s="1">
        <v>0</v>
      </c>
      <c r="F259" s="1">
        <v>0</v>
      </c>
      <c r="G259" s="2">
        <f t="shared" si="0"/>
        <v>472.21224000000001</v>
      </c>
      <c r="H259" s="2">
        <f t="shared" si="1"/>
        <v>0.13999999999998636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915.14</v>
      </c>
      <c r="E260" s="1">
        <v>0</v>
      </c>
      <c r="F260" s="1">
        <v>0</v>
      </c>
      <c r="G260" s="2">
        <f t="shared" si="0"/>
        <v>474.04252000000002</v>
      </c>
      <c r="H260" s="2">
        <f t="shared" si="1"/>
        <v>0.13999999999998636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915.14</v>
      </c>
      <c r="E262" s="1">
        <v>0</v>
      </c>
      <c r="F262" s="1">
        <v>0</v>
      </c>
      <c r="G262" s="2">
        <f t="shared" si="0"/>
        <v>477.70308</v>
      </c>
      <c r="H262" s="2">
        <f t="shared" si="1"/>
        <v>0.13999999999998636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792398.42</v>
      </c>
      <c r="D285" s="1">
        <f>'PR-RAS'!E289</f>
        <v>871458.5</v>
      </c>
      <c r="E285" s="1">
        <v>0</v>
      </c>
      <c r="F285" s="1">
        <v>0</v>
      </c>
      <c r="G285" s="2">
        <f t="shared" si="8"/>
        <v>720029.57927999995</v>
      </c>
      <c r="H285" s="2">
        <f t="shared" si="9"/>
        <v>0.92000000004190952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388.98999999999069</v>
      </c>
      <c r="E286" s="1">
        <v>0</v>
      </c>
      <c r="F286" s="1">
        <v>0</v>
      </c>
      <c r="G286" s="2">
        <f t="shared" si="8"/>
        <v>221.72429999999468</v>
      </c>
      <c r="H286" s="2">
        <f t="shared" si="9"/>
        <v>1.0000000009313226E-2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693.72999999998137</v>
      </c>
      <c r="D287" s="1">
        <f>'PR-RAS'!E291</f>
        <v>0</v>
      </c>
      <c r="E287" s="1">
        <v>0</v>
      </c>
      <c r="F287" s="1">
        <v>0</v>
      </c>
      <c r="G287" s="2">
        <f t="shared" si="8"/>
        <v>198.40677999999465</v>
      </c>
      <c r="H287" s="2">
        <f t="shared" si="9"/>
        <v>0.27000000001862645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62937.16</v>
      </c>
      <c r="D288" s="1">
        <f>'PR-RAS'!E292</f>
        <v>70873.77</v>
      </c>
      <c r="E288" s="1">
        <v>0</v>
      </c>
      <c r="F288" s="1">
        <v>0</v>
      </c>
      <c r="G288" s="2">
        <f t="shared" si="8"/>
        <v>58744.508900000001</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7919.94</v>
      </c>
      <c r="D290" s="1">
        <f>'PR-RAS'!E294</f>
        <v>5892.53</v>
      </c>
      <c r="E290" s="1">
        <v>0</v>
      </c>
      <c r="F290" s="1">
        <v>0</v>
      </c>
      <c r="G290" s="2">
        <f t="shared" si="8"/>
        <v>5694.7449999999999</v>
      </c>
      <c r="H290" s="2">
        <f t="shared" si="9"/>
        <v>0.53000000000065484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46.85</v>
      </c>
      <c r="D293" s="1">
        <f>'PR-RAS'!E298</f>
        <v>0</v>
      </c>
      <c r="E293" s="1">
        <v>0</v>
      </c>
      <c r="F293" s="1">
        <v>0</v>
      </c>
      <c r="G293" s="2">
        <f t="shared" si="8"/>
        <v>13.680199999999999</v>
      </c>
      <c r="H293" s="2">
        <f t="shared" si="9"/>
        <v>0.14999999999999858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46.85</v>
      </c>
      <c r="D306" s="1">
        <f>'PR-RAS'!E311</f>
        <v>0</v>
      </c>
      <c r="E306" s="1">
        <v>0</v>
      </c>
      <c r="F306" s="1">
        <v>0</v>
      </c>
      <c r="G306" s="2">
        <f t="shared" si="8"/>
        <v>14.289250000000001</v>
      </c>
      <c r="H306" s="2">
        <f t="shared" si="9"/>
        <v>0.14999999999999858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46.85</v>
      </c>
      <c r="D307" s="1">
        <f>'PR-RAS'!E312</f>
        <v>0</v>
      </c>
      <c r="E307" s="1">
        <v>0</v>
      </c>
      <c r="F307" s="1">
        <v>0</v>
      </c>
      <c r="G307" s="2">
        <f t="shared" si="8"/>
        <v>14.3361</v>
      </c>
      <c r="H307" s="2">
        <f t="shared" si="9"/>
        <v>0.14999999999999858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46.85</v>
      </c>
      <c r="D308" s="1">
        <f>'PR-RAS'!E313</f>
        <v>0</v>
      </c>
      <c r="E308" s="1">
        <v>0</v>
      </c>
      <c r="F308" s="1">
        <v>0</v>
      </c>
      <c r="G308" s="2">
        <f t="shared" si="8"/>
        <v>14.382950000000001</v>
      </c>
      <c r="H308" s="2">
        <f t="shared" si="9"/>
        <v>0.14999999999999858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5396.8099999999995</v>
      </c>
      <c r="D345" s="1">
        <f>'PR-RAS'!E350</f>
        <v>1149.23</v>
      </c>
      <c r="E345" s="1">
        <v>0</v>
      </c>
      <c r="F345" s="1">
        <v>0</v>
      </c>
      <c r="G345" s="2">
        <f t="shared" si="8"/>
        <v>2647.1728799999996</v>
      </c>
      <c r="H345" s="2">
        <f t="shared" si="9"/>
        <v>0.42000000000052751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5396.8099999999995</v>
      </c>
      <c r="D358" s="1">
        <f>'PR-RAS'!E363</f>
        <v>1149.23</v>
      </c>
      <c r="E358" s="1">
        <v>0</v>
      </c>
      <c r="F358" s="1">
        <v>0</v>
      </c>
      <c r="G358" s="2">
        <f t="shared" si="8"/>
        <v>2747.2113899999995</v>
      </c>
      <c r="H358" s="2">
        <f t="shared" si="9"/>
        <v>0.42000000000052751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5242.07</v>
      </c>
      <c r="D364" s="1">
        <f>'PR-RAS'!E369</f>
        <v>1149.23</v>
      </c>
      <c r="E364" s="1">
        <v>0</v>
      </c>
      <c r="F364" s="1">
        <v>0</v>
      </c>
      <c r="G364" s="2">
        <f t="shared" si="8"/>
        <v>2737.2123899999997</v>
      </c>
      <c r="H364" s="2">
        <f t="shared" si="9"/>
        <v>0.29999999999972715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3146.79</v>
      </c>
      <c r="D365" s="1">
        <f>'PR-RAS'!E370</f>
        <v>1079.25</v>
      </c>
      <c r="E365" s="1">
        <v>0</v>
      </c>
      <c r="F365" s="1">
        <v>0</v>
      </c>
      <c r="G365" s="2">
        <f t="shared" si="8"/>
        <v>1931.12556</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69.98</v>
      </c>
      <c r="E366" s="1">
        <v>0</v>
      </c>
      <c r="F366" s="1">
        <v>0</v>
      </c>
      <c r="G366" s="2">
        <f t="shared" si="8"/>
        <v>51.0854</v>
      </c>
      <c r="H366" s="2">
        <f t="shared" si="9"/>
        <v>1.9999999999996021E-2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2095.2800000000002</v>
      </c>
      <c r="D371" s="1">
        <f>'PR-RAS'!E376</f>
        <v>0</v>
      </c>
      <c r="E371" s="1">
        <v>0</v>
      </c>
      <c r="F371" s="1">
        <v>0</v>
      </c>
      <c r="G371" s="2">
        <f t="shared" si="8"/>
        <v>775.25360000000012</v>
      </c>
      <c r="H371" s="2">
        <f t="shared" si="9"/>
        <v>0.28000000000020009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154.74</v>
      </c>
      <c r="D378" s="1">
        <f>'PR-RAS'!E383</f>
        <v>0</v>
      </c>
      <c r="E378" s="1">
        <v>0</v>
      </c>
      <c r="F378" s="1">
        <v>0</v>
      </c>
      <c r="G378" s="2">
        <f t="shared" si="8"/>
        <v>58.336980000000004</v>
      </c>
      <c r="H378" s="2">
        <f t="shared" si="9"/>
        <v>0.25999999999999091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154.74</v>
      </c>
      <c r="D379" s="1">
        <f>'PR-RAS'!E384</f>
        <v>0</v>
      </c>
      <c r="E379" s="1">
        <v>0</v>
      </c>
      <c r="F379" s="1">
        <v>0</v>
      </c>
      <c r="G379" s="2">
        <f t="shared" si="8"/>
        <v>58.491720000000001</v>
      </c>
      <c r="H379" s="2">
        <f t="shared" si="9"/>
        <v>0.25999999999999091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5349.9599999999991</v>
      </c>
      <c r="D403" s="1">
        <f>'PR-RAS'!E408</f>
        <v>1149.23</v>
      </c>
      <c r="E403" s="1">
        <v>0</v>
      </c>
      <c r="F403" s="1">
        <v>0</v>
      </c>
      <c r="G403" s="2">
        <f t="shared" si="8"/>
        <v>3074.6648399999999</v>
      </c>
      <c r="H403" s="2">
        <f t="shared" si="9"/>
        <v>0.2700000000008913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44433.95</v>
      </c>
      <c r="D405" s="1">
        <f>'PR-RAS'!E410</f>
        <v>65651.600000000006</v>
      </c>
      <c r="E405" s="1">
        <v>0</v>
      </c>
      <c r="F405" s="1">
        <v>0</v>
      </c>
      <c r="G405" s="2">
        <f t="shared" si="8"/>
        <v>70997.808600000018</v>
      </c>
      <c r="H405" s="2">
        <f t="shared" si="9"/>
        <v>0.44999999999708962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791751.54</v>
      </c>
      <c r="D407" s="1">
        <f>'PR-RAS'!E412</f>
        <v>871847.49</v>
      </c>
      <c r="E407" s="1">
        <v>0</v>
      </c>
      <c r="F407" s="1">
        <v>0</v>
      </c>
      <c r="G407" s="2">
        <f t="shared" si="8"/>
        <v>1029391.2871200001</v>
      </c>
      <c r="H407" s="2">
        <f t="shared" si="9"/>
        <v>0.94999999995343387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797795.2300000001</v>
      </c>
      <c r="D408" s="1">
        <f>'PR-RAS'!E413</f>
        <v>872607.73</v>
      </c>
      <c r="E408" s="1">
        <v>0</v>
      </c>
      <c r="F408" s="1">
        <v>0</v>
      </c>
      <c r="G408" s="2">
        <f t="shared" si="8"/>
        <v>1035005.3508299999</v>
      </c>
      <c r="H408" s="2">
        <f t="shared" si="9"/>
        <v>0.50000000011641532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6043.6900000000605</v>
      </c>
      <c r="D410" s="1">
        <f>'PR-RAS'!E415</f>
        <v>760.23999999999069</v>
      </c>
      <c r="E410" s="1">
        <v>0</v>
      </c>
      <c r="F410" s="1">
        <v>0</v>
      </c>
      <c r="G410" s="2">
        <f t="shared" si="8"/>
        <v>3093.745530000017</v>
      </c>
      <c r="H410" s="2">
        <f t="shared" si="9"/>
        <v>0.54999999993015081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18503.210000000006</v>
      </c>
      <c r="D411" s="1">
        <f>'PR-RAS'!E416</f>
        <v>5222.1699999999983</v>
      </c>
      <c r="E411" s="1">
        <v>0</v>
      </c>
      <c r="F411" s="1">
        <v>0</v>
      </c>
      <c r="G411" s="2">
        <f t="shared" si="8"/>
        <v>11868.495500000001</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7919.94</v>
      </c>
      <c r="D413" s="1">
        <f>'PR-RAS'!E418</f>
        <v>5892.53</v>
      </c>
      <c r="E413" s="1">
        <v>0</v>
      </c>
      <c r="F413" s="1">
        <v>0</v>
      </c>
      <c r="G413" s="2">
        <f t="shared" si="8"/>
        <v>8118.4599999999991</v>
      </c>
      <c r="H413" s="2">
        <f t="shared" si="9"/>
        <v>0.53000000000065484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791751.54</v>
      </c>
      <c r="D633" s="1">
        <f>'PR-RAS'!E639</f>
        <v>871847.49</v>
      </c>
      <c r="E633" s="1">
        <v>0</v>
      </c>
      <c r="F633" s="1">
        <v>0</v>
      </c>
      <c r="G633" s="2">
        <f t="shared" si="10"/>
        <v>1602402.2006399999</v>
      </c>
      <c r="H633" s="2">
        <f t="shared" si="11"/>
        <v>0.94999999995343387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797795.2300000001</v>
      </c>
      <c r="D634" s="1">
        <f>'PR-RAS'!E640</f>
        <v>872607.73</v>
      </c>
      <c r="E634" s="1">
        <v>0</v>
      </c>
      <c r="F634" s="1">
        <v>0</v>
      </c>
      <c r="G634" s="2">
        <f t="shared" si="10"/>
        <v>1609725.7667699999</v>
      </c>
      <c r="H634" s="2">
        <f t="shared" si="11"/>
        <v>0.50000000011641532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6043.6900000000605</v>
      </c>
      <c r="D636" s="1">
        <f>'PR-RAS'!E642</f>
        <v>760.23999999999069</v>
      </c>
      <c r="E636" s="1">
        <v>0</v>
      </c>
      <c r="F636" s="1">
        <v>0</v>
      </c>
      <c r="G636" s="2">
        <f t="shared" si="10"/>
        <v>4803.2479500000263</v>
      </c>
      <c r="H636" s="2">
        <f t="shared" si="11"/>
        <v>0.54999999993015081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18503.210000000006</v>
      </c>
      <c r="D637" s="1">
        <f>'PR-RAS'!E643</f>
        <v>5222.1699999999983</v>
      </c>
      <c r="E637" s="1">
        <v>0</v>
      </c>
      <c r="F637" s="1">
        <v>0</v>
      </c>
      <c r="G637" s="2">
        <f t="shared" si="10"/>
        <v>18410.641800000001</v>
      </c>
      <c r="H637" s="2">
        <f t="shared" si="11"/>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12459.519999999946</v>
      </c>
      <c r="D639" s="1">
        <f>'PR-RAS'!E645</f>
        <v>4461.9300000000076</v>
      </c>
      <c r="E639" s="1">
        <v>0</v>
      </c>
      <c r="F639" s="1">
        <v>0</v>
      </c>
      <c r="G639" s="2">
        <f t="shared" si="10"/>
        <v>13642.596439999976</v>
      </c>
      <c r="H639" s="2">
        <f t="shared" si="11"/>
        <v>0.55000000004656613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112049.29</v>
      </c>
      <c r="D641" s="1">
        <f>'PR-RAS'!E647</f>
        <v>123463.3</v>
      </c>
      <c r="E641" s="1">
        <v>0</v>
      </c>
      <c r="F641" s="1">
        <v>0</v>
      </c>
      <c r="G641" s="2">
        <f t="shared" si="10"/>
        <v>229744.56960000002</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15092.85</v>
      </c>
      <c r="D642" s="1">
        <f>'PR-RAS'!E649</f>
        <v>0</v>
      </c>
      <c r="E642" s="1">
        <v>0</v>
      </c>
      <c r="F642" s="1">
        <v>0</v>
      </c>
      <c r="G642" s="2">
        <f t="shared" si="10"/>
        <v>9674.51685</v>
      </c>
      <c r="H642" s="2">
        <f t="shared" si="11"/>
        <v>0.1499999999996362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164249.25</v>
      </c>
      <c r="D643" s="1">
        <f>'PR-RAS'!E650</f>
        <v>8286.0400000000009</v>
      </c>
      <c r="E643" s="1">
        <v>0</v>
      </c>
      <c r="F643" s="1">
        <v>0</v>
      </c>
      <c r="G643" s="2">
        <f t="shared" si="10"/>
        <v>116087.29386000002</v>
      </c>
      <c r="H643" s="2">
        <f t="shared" si="11"/>
        <v>0.29000000000087311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168618.25</v>
      </c>
      <c r="D644" s="1">
        <f>'PR-RAS'!E651</f>
        <v>8286.0400000000009</v>
      </c>
      <c r="E644" s="1">
        <v>0</v>
      </c>
      <c r="F644" s="1">
        <v>0</v>
      </c>
      <c r="G644" s="2">
        <f t="shared" si="10"/>
        <v>119077.38219000002</v>
      </c>
      <c r="H644" s="2">
        <f t="shared" si="11"/>
        <v>0.29000000000087311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10723.850000000006</v>
      </c>
      <c r="D645" s="1">
        <f>'PR-RAS'!E652</f>
        <v>0</v>
      </c>
      <c r="E645" s="1">
        <v>0</v>
      </c>
      <c r="F645" s="1">
        <v>0</v>
      </c>
      <c r="G645" s="2">
        <f t="shared" si="10"/>
        <v>6906.1594000000041</v>
      </c>
      <c r="H645" s="2">
        <f t="shared" si="11"/>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72</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65</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604017.05000000005</v>
      </c>
      <c r="D669" s="1">
        <f>'PR-RAS'!E676</f>
        <v>723504.03</v>
      </c>
      <c r="E669" s="1">
        <v>0</v>
      </c>
      <c r="F669" s="1">
        <v>0</v>
      </c>
      <c r="G669" s="2">
        <f t="shared" si="10"/>
        <v>1370084.7734800002</v>
      </c>
      <c r="H669" s="2">
        <f t="shared" si="11"/>
        <v>8.0000000074505806E-2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30211.65</v>
      </c>
      <c r="D703" s="1">
        <f>'PR-RAS'!E710</f>
        <v>14374.28</v>
      </c>
      <c r="E703" s="1">
        <v>0</v>
      </c>
      <c r="F703" s="1">
        <v>0</v>
      </c>
      <c r="G703" s="2">
        <f t="shared" si="10"/>
        <v>41390.067419999999</v>
      </c>
      <c r="H703" s="2">
        <f t="shared" si="11"/>
        <v>0.62999999999919964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1857.99</v>
      </c>
      <c r="D710" s="1">
        <f>'PR-RAS'!E717</f>
        <v>3731.81</v>
      </c>
      <c r="E710" s="1">
        <v>0</v>
      </c>
      <c r="F710" s="1">
        <v>0</v>
      </c>
      <c r="G710" s="2">
        <f t="shared" si="10"/>
        <v>6609.0214900000001</v>
      </c>
      <c r="H710" s="2">
        <f t="shared" si="11"/>
        <v>0.20000000000004547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14095.46</v>
      </c>
      <c r="D711" s="1">
        <f>'PR-RAS'!E718</f>
        <v>15806.59</v>
      </c>
      <c r="E711" s="1">
        <v>0</v>
      </c>
      <c r="F711" s="1">
        <v>0</v>
      </c>
      <c r="G711" s="2">
        <f t="shared" si="10"/>
        <v>32453.134399999999</v>
      </c>
      <c r="H711" s="2">
        <f t="shared" si="11"/>
        <v>0.86999999999898137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1613.91</v>
      </c>
      <c r="D713" s="1">
        <f>'PR-RAS'!E720</f>
        <v>3708.34</v>
      </c>
      <c r="E713" s="1">
        <v>0</v>
      </c>
      <c r="F713" s="1">
        <v>0</v>
      </c>
      <c r="G713" s="2">
        <f t="shared" si="10"/>
        <v>6429.7800799999995</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v>
      </c>
      <c r="D715" s="1">
        <f>'PR-RAS'!E722</f>
        <v>0</v>
      </c>
      <c r="E715" s="1">
        <v>0</v>
      </c>
      <c r="F715" s="1">
        <v>0</v>
      </c>
      <c r="G715" s="2">
        <f t="shared" si="10"/>
        <v>57.12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171</v>
      </c>
      <c r="E821" s="1">
        <v>0</v>
      </c>
      <c r="F821" s="1">
        <v>0</v>
      </c>
      <c r="G821" s="2">
        <f t="shared" si="18"/>
        <v>280.44</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142162.57999999999</v>
      </c>
      <c r="D1480" s="6"/>
      <c r="E1480" s="6">
        <v>0</v>
      </c>
      <c r="F1480" s="6">
        <v>0</v>
      </c>
      <c r="G1480" s="7">
        <f t="shared" ref="G1480:G1580" si="34">B1480/1000*C1480</f>
        <v>142.16257999999999</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876246.67999999993</v>
      </c>
      <c r="D1481" s="1">
        <v>0</v>
      </c>
      <c r="E1481" s="1">
        <v>0</v>
      </c>
      <c r="F1481" s="1">
        <v>0</v>
      </c>
      <c r="G1481" s="2">
        <f t="shared" si="34"/>
        <v>1752.4933599999999</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875097.45</v>
      </c>
      <c r="D1483" s="1">
        <v>0</v>
      </c>
      <c r="E1483" s="1">
        <v>0</v>
      </c>
      <c r="F1483" s="1">
        <v>0</v>
      </c>
      <c r="G1483" s="2">
        <f t="shared" si="34"/>
        <v>3500.3897999999999</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735046.86</v>
      </c>
      <c r="D1484" s="1">
        <v>0</v>
      </c>
      <c r="E1484" s="1">
        <v>0</v>
      </c>
      <c r="F1484" s="1">
        <v>0</v>
      </c>
      <c r="G1484" s="2">
        <f t="shared" si="34"/>
        <v>3675.2343000000001</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126215.88</v>
      </c>
      <c r="D1485" s="1">
        <v>0</v>
      </c>
      <c r="E1485" s="1">
        <v>0</v>
      </c>
      <c r="F1485" s="1">
        <v>0</v>
      </c>
      <c r="G1485" s="2">
        <f t="shared" si="34"/>
        <v>757.29528000000005</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2615</v>
      </c>
      <c r="D1486" s="1">
        <v>0</v>
      </c>
      <c r="E1486" s="1">
        <v>0</v>
      </c>
      <c r="F1486" s="1">
        <v>0</v>
      </c>
      <c r="G1486" s="2">
        <f t="shared" si="34"/>
        <v>18.305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171</v>
      </c>
      <c r="D1489" s="1">
        <v>0</v>
      </c>
      <c r="E1489" s="1">
        <v>0</v>
      </c>
      <c r="F1489" s="1">
        <v>0</v>
      </c>
      <c r="G1489" s="2">
        <f t="shared" si="34"/>
        <v>1.71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11048.71</v>
      </c>
      <c r="D1491" s="1">
        <v>0</v>
      </c>
      <c r="E1491" s="1">
        <v>0</v>
      </c>
      <c r="F1491" s="1">
        <v>0</v>
      </c>
      <c r="G1491" s="2">
        <f t="shared" si="34"/>
        <v>132.58452</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1149.23</v>
      </c>
      <c r="D1492" s="1">
        <v>0</v>
      </c>
      <c r="E1492" s="1">
        <v>0</v>
      </c>
      <c r="F1492" s="1">
        <v>0</v>
      </c>
      <c r="G1492" s="2">
        <f t="shared" si="34"/>
        <v>14.93999</v>
      </c>
      <c r="H1492" s="2">
        <f t="shared" si="35"/>
        <v>0.23000000000001819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869302.49999999988</v>
      </c>
      <c r="D1499" s="1">
        <v>0</v>
      </c>
      <c r="E1499" s="1">
        <v>0</v>
      </c>
      <c r="F1499" s="1">
        <v>0</v>
      </c>
      <c r="G1499" s="2">
        <f t="shared" si="34"/>
        <v>17386.05</v>
      </c>
      <c r="H1499" s="2">
        <f t="shared" si="35"/>
        <v>0.50000000011641532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868153.2699999999</v>
      </c>
      <c r="D1501" s="1">
        <v>0</v>
      </c>
      <c r="E1501" s="1">
        <v>0</v>
      </c>
      <c r="F1501" s="1">
        <v>0</v>
      </c>
      <c r="G1501" s="2">
        <f t="shared" si="34"/>
        <v>19099.371939999997</v>
      </c>
      <c r="H1501" s="2">
        <f t="shared" si="35"/>
        <v>0.26999999990221113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726641.33</v>
      </c>
      <c r="D1502" s="1">
        <v>0</v>
      </c>
      <c r="E1502" s="1">
        <v>0</v>
      </c>
      <c r="F1502" s="1">
        <v>0</v>
      </c>
      <c r="G1502" s="2">
        <f t="shared" si="34"/>
        <v>16712.75059</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136351.47</v>
      </c>
      <c r="D1503" s="1">
        <v>0</v>
      </c>
      <c r="E1503" s="1">
        <v>0</v>
      </c>
      <c r="F1503" s="1">
        <v>0</v>
      </c>
      <c r="G1503" s="2">
        <f t="shared" si="34"/>
        <v>3272.4352800000001</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2615</v>
      </c>
      <c r="D1504" s="1">
        <v>0</v>
      </c>
      <c r="E1504" s="1">
        <v>0</v>
      </c>
      <c r="F1504" s="1">
        <v>0</v>
      </c>
      <c r="G1504" s="2">
        <f t="shared" si="34"/>
        <v>65.375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171</v>
      </c>
      <c r="D1507" s="1">
        <v>0</v>
      </c>
      <c r="E1507" s="1">
        <v>0</v>
      </c>
      <c r="F1507" s="1">
        <v>0</v>
      </c>
      <c r="G1507" s="2">
        <f t="shared" si="34"/>
        <v>4.7880000000000003</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2374.4699999999998</v>
      </c>
      <c r="D1509" s="1">
        <v>0</v>
      </c>
      <c r="E1509" s="1">
        <v>0</v>
      </c>
      <c r="F1509" s="1">
        <v>0</v>
      </c>
      <c r="G1509" s="2">
        <f t="shared" si="34"/>
        <v>71.234099999999998</v>
      </c>
      <c r="H1509" s="2">
        <f t="shared" si="35"/>
        <v>0.46999999999979991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1149.23</v>
      </c>
      <c r="D1510" s="1">
        <v>0</v>
      </c>
      <c r="E1510" s="1">
        <v>0</v>
      </c>
      <c r="F1510" s="1">
        <v>0</v>
      </c>
      <c r="G1510" s="2">
        <f t="shared" si="34"/>
        <v>35.626130000000003</v>
      </c>
      <c r="H1510" s="2">
        <f t="shared" si="35"/>
        <v>0.23000000000001819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149106.76</v>
      </c>
      <c r="D1517" s="1">
        <v>0</v>
      </c>
      <c r="E1517" s="1">
        <v>0</v>
      </c>
      <c r="F1517" s="1">
        <v>0</v>
      </c>
      <c r="G1517" s="2">
        <f t="shared" si="34"/>
        <v>5666.0568800000001</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149106.76</v>
      </c>
      <c r="D1576" s="1">
        <v>0</v>
      </c>
      <c r="E1576" s="1">
        <v>0</v>
      </c>
      <c r="F1576" s="1">
        <v>0</v>
      </c>
      <c r="G1576" s="2">
        <f t="shared" si="34"/>
        <v>14463.355720000001</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149106.76</v>
      </c>
      <c r="D1578" s="1">
        <v>0</v>
      </c>
      <c r="E1578" s="1">
        <v>0</v>
      </c>
      <c r="F1578" s="1">
        <v>0</v>
      </c>
      <c r="G1578" s="2">
        <f t="shared" si="34"/>
        <v>14761.569240000001</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9466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791704.69000000006</v>
      </c>
      <c r="I16" s="170">
        <f>'PR-RAS'!E6</f>
        <v>871847.49</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792398.42</v>
      </c>
      <c r="I17" s="170">
        <f>'PR-RAS'!E151</f>
        <v>871458.5</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12459.519999999946</v>
      </c>
      <c r="I18" s="170">
        <f>'PR-RAS'!E645</f>
        <v>4461.9300000000076</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142162.57999999999</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149106.76</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149106.76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0" zoomScaleNormal="100" workbookViewId="0">
      <selection activeCell="J418" sqref="J418:J4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791704.69000000006</v>
      </c>
      <c r="E6" s="51">
        <f>E7+E44+E50+E82+E106+E124+E133+E139</f>
        <v>871847.49</v>
      </c>
      <c r="F6" s="52">
        <f t="shared" ref="F6:F131" si="0">IF(D6&lt;&gt;0,IF(E6/D6&gt;=100,"&gt;&gt;100",E6/D6*100),"-")</f>
        <v>110.12281485916169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604017.05000000005</v>
      </c>
      <c r="E50" s="51">
        <f>E51+E54+E59+E62+E65+E68+E71+E74+E77</f>
        <v>723504.03</v>
      </c>
      <c r="F50" s="52">
        <f t="shared" si="0"/>
        <v>119.78205416552396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604017.05000000005</v>
      </c>
      <c r="E68" s="51">
        <f t="shared" si="15"/>
        <v>723504.03</v>
      </c>
      <c r="F68" s="52">
        <f t="shared" si="0"/>
        <v>119.78205416552396</v>
      </c>
    </row>
    <row r="69" spans="1:6" ht="12.75" customHeight="1" x14ac:dyDescent="0.2">
      <c r="A69" s="53" t="s">
        <v>184</v>
      </c>
      <c r="B69" s="85" t="s">
        <v>185</v>
      </c>
      <c r="C69" s="50" t="s">
        <v>184</v>
      </c>
      <c r="D69" s="242">
        <v>604017.05000000005</v>
      </c>
      <c r="E69" s="242">
        <v>723504.03</v>
      </c>
      <c r="F69" s="52">
        <f t="shared" si="0"/>
        <v>119.78205416552396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1125.49</v>
      </c>
      <c r="E82" s="51">
        <f t="shared" si="19"/>
        <v>8500.39</v>
      </c>
      <c r="F82" s="52">
        <f t="shared" si="0"/>
        <v>755.26126398279848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1125.49</v>
      </c>
      <c r="E91" s="51">
        <f t="shared" si="21"/>
        <v>8500.39</v>
      </c>
      <c r="F91" s="52">
        <f t="shared" si="0"/>
        <v>755.26126398279848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1125.49</v>
      </c>
      <c r="E93" s="242">
        <v>8500.39</v>
      </c>
      <c r="F93" s="52">
        <f t="shared" si="0"/>
        <v>755.26126398279848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30980.76</v>
      </c>
      <c r="E106" s="51">
        <f t="shared" si="23"/>
        <v>15835.96</v>
      </c>
      <c r="F106" s="52">
        <f t="shared" si="0"/>
        <v>51.115466502435702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30980.76</v>
      </c>
      <c r="E112" s="51">
        <f t="shared" si="25"/>
        <v>15835.96</v>
      </c>
      <c r="F112" s="52">
        <f t="shared" si="0"/>
        <v>51.115466502435702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30980.76</v>
      </c>
      <c r="E117" s="242">
        <v>15835.96</v>
      </c>
      <c r="F117" s="52">
        <f t="shared" si="0"/>
        <v>51.115466502435702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836.15</v>
      </c>
      <c r="E124" s="51">
        <f t="shared" si="27"/>
        <v>1015.32</v>
      </c>
      <c r="F124" s="52">
        <f t="shared" si="0"/>
        <v>121.42797344973988</v>
      </c>
    </row>
    <row r="125" spans="1:6" ht="12.75" customHeight="1" x14ac:dyDescent="0.2">
      <c r="A125" s="53">
        <v>661</v>
      </c>
      <c r="B125" s="86" t="s">
        <v>296</v>
      </c>
      <c r="C125" s="50" t="s">
        <v>297</v>
      </c>
      <c r="D125" s="51">
        <f t="shared" ref="D125:E125" si="28">SUM(D126:D127)</f>
        <v>0</v>
      </c>
      <c r="E125" s="51">
        <f t="shared" si="28"/>
        <v>191.12</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191.12</v>
      </c>
      <c r="F127" s="52" t="str">
        <f t="shared" si="0"/>
        <v>-</v>
      </c>
    </row>
    <row r="128" spans="1:6" ht="24" x14ac:dyDescent="0.2">
      <c r="A128" s="53">
        <v>663</v>
      </c>
      <c r="B128" s="231" t="s">
        <v>302</v>
      </c>
      <c r="C128" s="50" t="s">
        <v>303</v>
      </c>
      <c r="D128" s="51">
        <f t="shared" ref="D128:E128" si="29">SUM(D129:D132)</f>
        <v>836.15</v>
      </c>
      <c r="E128" s="51">
        <f t="shared" si="29"/>
        <v>824.2</v>
      </c>
      <c r="F128" s="52">
        <f t="shared" si="0"/>
        <v>98.570830592597019</v>
      </c>
    </row>
    <row r="129" spans="1:6" ht="12.75" customHeight="1" x14ac:dyDescent="0.2">
      <c r="A129" s="53">
        <v>6631</v>
      </c>
      <c r="B129" s="86" t="s">
        <v>304</v>
      </c>
      <c r="C129" s="50" t="s">
        <v>305</v>
      </c>
      <c r="D129" s="242">
        <v>836.15</v>
      </c>
      <c r="E129" s="242">
        <v>824.2</v>
      </c>
      <c r="F129" s="52">
        <f t="shared" si="0"/>
        <v>98.570830592597019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154745.24</v>
      </c>
      <c r="E133" s="51">
        <f t="shared" si="30"/>
        <v>122991.79000000001</v>
      </c>
      <c r="F133" s="52">
        <f t="shared" ref="F133:F223" si="31">IF(D133&lt;&gt;0,IF(E133/D133&gt;=100,"&gt;&gt;100",E133/D133*100),"-")</f>
        <v>79.480176579260217</v>
      </c>
    </row>
    <row r="134" spans="1:6" ht="24" x14ac:dyDescent="0.2">
      <c r="A134" s="53">
        <v>671</v>
      </c>
      <c r="B134" s="232" t="s">
        <v>314</v>
      </c>
      <c r="C134" s="50" t="s">
        <v>315</v>
      </c>
      <c r="D134" s="51">
        <f t="shared" ref="D134:E134" si="32">SUM(D135:D137)</f>
        <v>154745.24</v>
      </c>
      <c r="E134" s="51">
        <f t="shared" si="32"/>
        <v>122991.79000000001</v>
      </c>
      <c r="F134" s="52">
        <f t="shared" si="31"/>
        <v>79.480176579260217</v>
      </c>
    </row>
    <row r="135" spans="1:6" ht="12.75" customHeight="1" x14ac:dyDescent="0.2">
      <c r="A135" s="53">
        <v>6711</v>
      </c>
      <c r="B135" s="85" t="s">
        <v>316</v>
      </c>
      <c r="C135" s="50" t="s">
        <v>317</v>
      </c>
      <c r="D135" s="242">
        <v>154745.24</v>
      </c>
      <c r="E135" s="242">
        <v>122248.41</v>
      </c>
      <c r="F135" s="52">
        <f t="shared" si="31"/>
        <v>78.999787004756982</v>
      </c>
    </row>
    <row r="136" spans="1:6" ht="24" x14ac:dyDescent="0.2">
      <c r="A136" s="53">
        <v>6712</v>
      </c>
      <c r="B136" s="232" t="s">
        <v>318</v>
      </c>
      <c r="C136" s="50" t="s">
        <v>319</v>
      </c>
      <c r="D136" s="242">
        <v>0</v>
      </c>
      <c r="E136" s="242">
        <v>743.38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792398.42</v>
      </c>
      <c r="E151" s="51">
        <f t="shared" si="35"/>
        <v>871458.5</v>
      </c>
      <c r="F151" s="52">
        <f t="shared" si="31"/>
        <v>109.97731419000051</v>
      </c>
    </row>
    <row r="152" spans="1:6" ht="12.75" customHeight="1" x14ac:dyDescent="0.2">
      <c r="A152" s="53">
        <v>31</v>
      </c>
      <c r="B152" s="85" t="s">
        <v>349</v>
      </c>
      <c r="C152" s="50" t="s">
        <v>35</v>
      </c>
      <c r="D152" s="51">
        <f t="shared" ref="D152:E152" si="36">D153+D158+D159</f>
        <v>629438.94000000006</v>
      </c>
      <c r="E152" s="51">
        <f t="shared" si="36"/>
        <v>716507.75</v>
      </c>
      <c r="F152" s="52">
        <f t="shared" si="31"/>
        <v>113.83276509711966</v>
      </c>
    </row>
    <row r="153" spans="1:6" ht="12.75" customHeight="1" x14ac:dyDescent="0.2">
      <c r="A153" s="53">
        <v>311</v>
      </c>
      <c r="B153" s="85" t="s">
        <v>350</v>
      </c>
      <c r="C153" s="50" t="s">
        <v>351</v>
      </c>
      <c r="D153" s="51">
        <f t="shared" ref="D153:E153" si="37">SUM(D154:D157)</f>
        <v>526125.66</v>
      </c>
      <c r="E153" s="51">
        <f t="shared" si="37"/>
        <v>592840.16</v>
      </c>
      <c r="F153" s="52">
        <f t="shared" si="31"/>
        <v>112.68033572055771</v>
      </c>
    </row>
    <row r="154" spans="1:6" ht="12.75" customHeight="1" x14ac:dyDescent="0.2">
      <c r="A154" s="53">
        <v>3111</v>
      </c>
      <c r="B154" s="85" t="s">
        <v>352</v>
      </c>
      <c r="C154" s="50" t="s">
        <v>353</v>
      </c>
      <c r="D154" s="242">
        <v>526125.66</v>
      </c>
      <c r="E154" s="242">
        <v>592840.16</v>
      </c>
      <c r="F154" s="52">
        <f t="shared" si="31"/>
        <v>112.68033572055771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18737.5</v>
      </c>
      <c r="E158" s="242">
        <v>29045.82</v>
      </c>
      <c r="F158" s="52">
        <f t="shared" si="31"/>
        <v>155.01438292194797</v>
      </c>
    </row>
    <row r="159" spans="1:6" ht="12.75" customHeight="1" x14ac:dyDescent="0.2">
      <c r="A159" s="53">
        <v>313</v>
      </c>
      <c r="B159" s="85" t="s">
        <v>362</v>
      </c>
      <c r="C159" s="50" t="s">
        <v>363</v>
      </c>
      <c r="D159" s="51">
        <f t="shared" ref="D159:E159" si="38">SUM(D160:D162)</f>
        <v>84575.78</v>
      </c>
      <c r="E159" s="51">
        <f t="shared" si="38"/>
        <v>94621.77</v>
      </c>
      <c r="F159" s="52">
        <f t="shared" si="31"/>
        <v>111.87809323189217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84546.7</v>
      </c>
      <c r="E161" s="242">
        <v>94530.57</v>
      </c>
      <c r="F161" s="52">
        <f t="shared" si="31"/>
        <v>111.80870453843855</v>
      </c>
    </row>
    <row r="162" spans="1:6" ht="12.75" customHeight="1" x14ac:dyDescent="0.2">
      <c r="A162" s="53">
        <v>3133</v>
      </c>
      <c r="B162" s="85" t="s">
        <v>367</v>
      </c>
      <c r="C162" s="50" t="s">
        <v>368</v>
      </c>
      <c r="D162" s="242">
        <v>29.08</v>
      </c>
      <c r="E162" s="242">
        <v>91.2</v>
      </c>
      <c r="F162" s="52">
        <f t="shared" si="31"/>
        <v>313.61760660247597</v>
      </c>
    </row>
    <row r="163" spans="1:6" ht="12.75" customHeight="1" x14ac:dyDescent="0.2">
      <c r="A163" s="53">
        <v>32</v>
      </c>
      <c r="B163" s="85" t="s">
        <v>369</v>
      </c>
      <c r="C163" s="50" t="s">
        <v>370</v>
      </c>
      <c r="D163" s="51">
        <f t="shared" ref="D163:E163" si="39">D164+D169+D177+D187+D188</f>
        <v>161674.16000000003</v>
      </c>
      <c r="E163" s="51">
        <f t="shared" si="39"/>
        <v>151249.60999999999</v>
      </c>
      <c r="F163" s="52">
        <f t="shared" si="31"/>
        <v>93.552123604662583</v>
      </c>
    </row>
    <row r="164" spans="1:6" ht="12.75" customHeight="1" x14ac:dyDescent="0.2">
      <c r="A164" s="53">
        <v>321</v>
      </c>
      <c r="B164" s="85" t="s">
        <v>371</v>
      </c>
      <c r="C164" s="50" t="s">
        <v>372</v>
      </c>
      <c r="D164" s="51">
        <f t="shared" ref="D164:E164" si="40">SUM(D165:D168)</f>
        <v>16092.49</v>
      </c>
      <c r="E164" s="51">
        <f t="shared" si="40"/>
        <v>16529.11</v>
      </c>
      <c r="F164" s="52">
        <f t="shared" si="31"/>
        <v>102.7131910599292</v>
      </c>
    </row>
    <row r="165" spans="1:6" ht="12.75" customHeight="1" x14ac:dyDescent="0.2">
      <c r="A165" s="53">
        <v>3211</v>
      </c>
      <c r="B165" s="85" t="s">
        <v>373</v>
      </c>
      <c r="C165" s="50" t="s">
        <v>374</v>
      </c>
      <c r="D165" s="242">
        <v>944.54</v>
      </c>
      <c r="E165" s="242">
        <v>722.52</v>
      </c>
      <c r="F165" s="52">
        <f t="shared" si="31"/>
        <v>76.4943782158511</v>
      </c>
    </row>
    <row r="166" spans="1:6" ht="12.75" customHeight="1" x14ac:dyDescent="0.2">
      <c r="A166" s="53">
        <v>3212</v>
      </c>
      <c r="B166" s="85" t="s">
        <v>375</v>
      </c>
      <c r="C166" s="50" t="s">
        <v>376</v>
      </c>
      <c r="D166" s="242">
        <v>14095.46</v>
      </c>
      <c r="E166" s="242">
        <v>15806.59</v>
      </c>
      <c r="F166" s="52">
        <f t="shared" si="31"/>
        <v>112.13958253224799</v>
      </c>
    </row>
    <row r="167" spans="1:6" ht="12.75" customHeight="1" x14ac:dyDescent="0.2">
      <c r="A167" s="53">
        <v>3213</v>
      </c>
      <c r="B167" s="85" t="s">
        <v>377</v>
      </c>
      <c r="C167" s="50" t="s">
        <v>378</v>
      </c>
      <c r="D167" s="242">
        <v>1052.49</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108572.85000000002</v>
      </c>
      <c r="E169" s="51">
        <f t="shared" si="41"/>
        <v>91140.900000000009</v>
      </c>
      <c r="F169" s="52">
        <f t="shared" si="31"/>
        <v>83.944466779678336</v>
      </c>
    </row>
    <row r="170" spans="1:6" ht="12.75" customHeight="1" x14ac:dyDescent="0.2">
      <c r="A170" s="53">
        <v>3221</v>
      </c>
      <c r="B170" s="85" t="s">
        <v>383</v>
      </c>
      <c r="C170" s="50" t="s">
        <v>384</v>
      </c>
      <c r="D170" s="242">
        <v>4843.79</v>
      </c>
      <c r="E170" s="242">
        <v>4589.3</v>
      </c>
      <c r="F170" s="52">
        <f t="shared" si="31"/>
        <v>94.746056290631927</v>
      </c>
    </row>
    <row r="171" spans="1:6" ht="12.75" customHeight="1" x14ac:dyDescent="0.2">
      <c r="A171" s="53">
        <v>3222</v>
      </c>
      <c r="B171" s="85" t="s">
        <v>385</v>
      </c>
      <c r="C171" s="50" t="s">
        <v>386</v>
      </c>
      <c r="D171" s="242">
        <v>29774.31</v>
      </c>
      <c r="E171" s="242">
        <v>50755.18</v>
      </c>
      <c r="F171" s="52">
        <f t="shared" si="31"/>
        <v>170.466351697151</v>
      </c>
    </row>
    <row r="172" spans="1:6" ht="12.75" customHeight="1" x14ac:dyDescent="0.2">
      <c r="A172" s="53">
        <v>3223</v>
      </c>
      <c r="B172" s="85" t="s">
        <v>387</v>
      </c>
      <c r="C172" s="50" t="s">
        <v>388</v>
      </c>
      <c r="D172" s="242">
        <v>71850.22</v>
      </c>
      <c r="E172" s="242">
        <v>34685.03</v>
      </c>
      <c r="F172" s="52">
        <f t="shared" si="31"/>
        <v>48.274076265876424</v>
      </c>
    </row>
    <row r="173" spans="1:6" ht="12.75" customHeight="1" x14ac:dyDescent="0.2">
      <c r="A173" s="53">
        <v>3224</v>
      </c>
      <c r="B173" s="85" t="s">
        <v>389</v>
      </c>
      <c r="C173" s="50" t="s">
        <v>390</v>
      </c>
      <c r="D173" s="242">
        <v>740.44</v>
      </c>
      <c r="E173" s="242">
        <v>488.08</v>
      </c>
      <c r="F173" s="52">
        <f t="shared" si="31"/>
        <v>65.917562530387329</v>
      </c>
    </row>
    <row r="174" spans="1:6" ht="12.75" customHeight="1" x14ac:dyDescent="0.2">
      <c r="A174" s="53">
        <v>3225</v>
      </c>
      <c r="B174" s="85" t="s">
        <v>391</v>
      </c>
      <c r="C174" s="50" t="s">
        <v>392</v>
      </c>
      <c r="D174" s="242">
        <v>536.1</v>
      </c>
      <c r="E174" s="242">
        <v>528.54</v>
      </c>
      <c r="F174" s="52">
        <f t="shared" si="31"/>
        <v>98.589815332960256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827.99</v>
      </c>
      <c r="E176" s="242">
        <v>94.77</v>
      </c>
      <c r="F176" s="52">
        <f t="shared" si="31"/>
        <v>11.445790408096714</v>
      </c>
    </row>
    <row r="177" spans="1:6" ht="12.75" customHeight="1" x14ac:dyDescent="0.2">
      <c r="A177" s="53">
        <v>323</v>
      </c>
      <c r="B177" s="85" t="s">
        <v>397</v>
      </c>
      <c r="C177" s="50" t="s">
        <v>398</v>
      </c>
      <c r="D177" s="51">
        <f t="shared" ref="D177:E177" si="42">SUM(D178:D186)</f>
        <v>35578.520000000004</v>
      </c>
      <c r="E177" s="51">
        <f t="shared" si="42"/>
        <v>39524.74</v>
      </c>
      <c r="F177" s="52">
        <f t="shared" si="31"/>
        <v>111.09157997578312</v>
      </c>
    </row>
    <row r="178" spans="1:6" ht="12.75" customHeight="1" x14ac:dyDescent="0.2">
      <c r="A178" s="53">
        <v>3231</v>
      </c>
      <c r="B178" s="85" t="s">
        <v>399</v>
      </c>
      <c r="C178" s="50" t="s">
        <v>400</v>
      </c>
      <c r="D178" s="242">
        <v>22619.46</v>
      </c>
      <c r="E178" s="242">
        <v>24784.16</v>
      </c>
      <c r="F178" s="52">
        <f t="shared" si="31"/>
        <v>109.57007815394356</v>
      </c>
    </row>
    <row r="179" spans="1:6" ht="12.75" customHeight="1" x14ac:dyDescent="0.2">
      <c r="A179" s="53">
        <v>3232</v>
      </c>
      <c r="B179" s="85" t="s">
        <v>401</v>
      </c>
      <c r="C179" s="50" t="s">
        <v>402</v>
      </c>
      <c r="D179" s="242">
        <v>3663.84</v>
      </c>
      <c r="E179" s="242">
        <v>4377.1400000000003</v>
      </c>
      <c r="F179" s="52">
        <f t="shared" si="31"/>
        <v>119.4686449189921</v>
      </c>
    </row>
    <row r="180" spans="1:6" ht="12.75" customHeight="1" x14ac:dyDescent="0.2">
      <c r="A180" s="53">
        <v>3233</v>
      </c>
      <c r="B180" s="85" t="s">
        <v>403</v>
      </c>
      <c r="C180" s="50" t="s">
        <v>404</v>
      </c>
      <c r="D180" s="242">
        <v>30.53</v>
      </c>
      <c r="E180" s="242">
        <v>17.5</v>
      </c>
      <c r="F180" s="52">
        <f t="shared" si="31"/>
        <v>57.32066819521782</v>
      </c>
    </row>
    <row r="181" spans="1:6" ht="12.75" customHeight="1" x14ac:dyDescent="0.2">
      <c r="A181" s="53">
        <v>3234</v>
      </c>
      <c r="B181" s="85" t="s">
        <v>405</v>
      </c>
      <c r="C181" s="50" t="s">
        <v>406</v>
      </c>
      <c r="D181" s="242">
        <v>5617.14</v>
      </c>
      <c r="E181" s="242">
        <v>4820.95</v>
      </c>
      <c r="F181" s="52">
        <f t="shared" si="31"/>
        <v>85.825704896085895</v>
      </c>
    </row>
    <row r="182" spans="1:6" ht="12.75" customHeight="1" x14ac:dyDescent="0.2">
      <c r="A182" s="53">
        <v>3235</v>
      </c>
      <c r="B182" s="85" t="s">
        <v>407</v>
      </c>
      <c r="C182" s="50" t="s">
        <v>408</v>
      </c>
      <c r="D182" s="242">
        <v>76.97</v>
      </c>
      <c r="E182" s="242">
        <v>326.52999999999997</v>
      </c>
      <c r="F182" s="52">
        <f t="shared" si="31"/>
        <v>424.23021956606465</v>
      </c>
    </row>
    <row r="183" spans="1:6" ht="12.75" customHeight="1" x14ac:dyDescent="0.2">
      <c r="A183" s="53">
        <v>3236</v>
      </c>
      <c r="B183" s="85" t="s">
        <v>409</v>
      </c>
      <c r="C183" s="50" t="s">
        <v>410</v>
      </c>
      <c r="D183" s="242">
        <v>2157.67</v>
      </c>
      <c r="E183" s="242">
        <v>3968.04</v>
      </c>
      <c r="F183" s="52">
        <f t="shared" si="31"/>
        <v>183.90393340965022</v>
      </c>
    </row>
    <row r="184" spans="1:6" ht="12.75" customHeight="1" x14ac:dyDescent="0.2">
      <c r="A184" s="53">
        <v>3237</v>
      </c>
      <c r="B184" s="85" t="s">
        <v>411</v>
      </c>
      <c r="C184" s="50" t="s">
        <v>412</v>
      </c>
      <c r="D184" s="242">
        <v>142.22</v>
      </c>
      <c r="E184" s="242">
        <v>62.21</v>
      </c>
      <c r="F184" s="52">
        <f t="shared" si="31"/>
        <v>43.742089720151881</v>
      </c>
    </row>
    <row r="185" spans="1:6" ht="12.75" customHeight="1" x14ac:dyDescent="0.2">
      <c r="A185" s="53">
        <v>3238</v>
      </c>
      <c r="B185" s="85" t="s">
        <v>413</v>
      </c>
      <c r="C185" s="50" t="s">
        <v>414</v>
      </c>
      <c r="D185" s="242">
        <v>1189.73</v>
      </c>
      <c r="E185" s="242">
        <v>1133.21</v>
      </c>
      <c r="F185" s="52">
        <f t="shared" si="31"/>
        <v>95.249342287745961</v>
      </c>
    </row>
    <row r="186" spans="1:6" ht="12.75" customHeight="1" x14ac:dyDescent="0.2">
      <c r="A186" s="53">
        <v>3239</v>
      </c>
      <c r="B186" s="85" t="s">
        <v>415</v>
      </c>
      <c r="C186" s="50" t="s">
        <v>416</v>
      </c>
      <c r="D186" s="242">
        <v>80.959999999999994</v>
      </c>
      <c r="E186" s="242">
        <v>35</v>
      </c>
      <c r="F186" s="52">
        <f t="shared" si="31"/>
        <v>43.231225296442695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1430.3</v>
      </c>
      <c r="E188" s="51">
        <f t="shared" si="43"/>
        <v>4054.8600000000006</v>
      </c>
      <c r="F188" s="52">
        <f t="shared" si="31"/>
        <v>283.49716842620433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238.46</v>
      </c>
      <c r="E191" s="242">
        <v>49.18</v>
      </c>
      <c r="F191" s="52">
        <f t="shared" si="31"/>
        <v>20.624004025832424</v>
      </c>
    </row>
    <row r="192" spans="1:6" ht="12.75" customHeight="1" x14ac:dyDescent="0.2">
      <c r="A192" s="53">
        <v>3294</v>
      </c>
      <c r="B192" s="85" t="s">
        <v>427</v>
      </c>
      <c r="C192" s="50" t="s">
        <v>428</v>
      </c>
      <c r="D192" s="242">
        <v>53.09</v>
      </c>
      <c r="E192" s="242">
        <v>55</v>
      </c>
      <c r="F192" s="52">
        <f t="shared" si="31"/>
        <v>103.59766434356752</v>
      </c>
    </row>
    <row r="193" spans="1:6" ht="12.75" customHeight="1" x14ac:dyDescent="0.2">
      <c r="A193" s="53">
        <v>3295</v>
      </c>
      <c r="B193" s="85" t="s">
        <v>429</v>
      </c>
      <c r="C193" s="50" t="s">
        <v>430</v>
      </c>
      <c r="D193" s="242">
        <v>179.18</v>
      </c>
      <c r="E193" s="242">
        <v>737</v>
      </c>
      <c r="F193" s="52">
        <f t="shared" si="31"/>
        <v>411.31822748074558</v>
      </c>
    </row>
    <row r="194" spans="1:6" ht="12.75" customHeight="1" x14ac:dyDescent="0.2">
      <c r="A194" s="53" t="s">
        <v>431</v>
      </c>
      <c r="B194" s="85" t="s">
        <v>432</v>
      </c>
      <c r="C194" s="50" t="s">
        <v>431</v>
      </c>
      <c r="D194" s="242">
        <v>764.91</v>
      </c>
      <c r="E194" s="242">
        <v>3112.76</v>
      </c>
      <c r="F194" s="52">
        <f t="shared" si="31"/>
        <v>406.94460786236294</v>
      </c>
    </row>
    <row r="195" spans="1:6" ht="12.75" customHeight="1" x14ac:dyDescent="0.2">
      <c r="A195" s="53">
        <v>3299</v>
      </c>
      <c r="B195" s="85" t="s">
        <v>433</v>
      </c>
      <c r="C195" s="50" t="s">
        <v>434</v>
      </c>
      <c r="D195" s="242">
        <v>194.66</v>
      </c>
      <c r="E195" s="242">
        <v>100.92</v>
      </c>
      <c r="F195" s="52">
        <f t="shared" si="31"/>
        <v>51.844241241138398</v>
      </c>
    </row>
    <row r="196" spans="1:6" ht="12.75" customHeight="1" x14ac:dyDescent="0.2">
      <c r="A196" s="53">
        <v>34</v>
      </c>
      <c r="B196" s="232" t="s">
        <v>435</v>
      </c>
      <c r="C196" s="50" t="s">
        <v>436</v>
      </c>
      <c r="D196" s="51">
        <f t="shared" ref="D196:E196" si="44">D197+D202+D210</f>
        <v>1285.32</v>
      </c>
      <c r="E196" s="51">
        <f t="shared" si="44"/>
        <v>2615</v>
      </c>
      <c r="F196" s="52">
        <f t="shared" si="31"/>
        <v>203.45128061494412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1285.32</v>
      </c>
      <c r="E210" s="51">
        <f t="shared" si="47"/>
        <v>2615</v>
      </c>
      <c r="F210" s="52">
        <f t="shared" si="31"/>
        <v>203.45128061494412</v>
      </c>
    </row>
    <row r="211" spans="1:6" ht="12.75" customHeight="1" x14ac:dyDescent="0.2">
      <c r="A211" s="53">
        <v>3431</v>
      </c>
      <c r="B211" s="232" t="s">
        <v>465</v>
      </c>
      <c r="C211" s="50" t="s">
        <v>466</v>
      </c>
      <c r="D211" s="242">
        <v>805.02</v>
      </c>
      <c r="E211" s="242">
        <v>178.91</v>
      </c>
      <c r="F211" s="52">
        <f t="shared" si="31"/>
        <v>22.224292564159896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480.3</v>
      </c>
      <c r="E213" s="242">
        <v>2436.09</v>
      </c>
      <c r="F213" s="52">
        <f t="shared" si="31"/>
        <v>507.20174890693318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171</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171</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171</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915.14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915.14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915.14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792398.42</v>
      </c>
      <c r="E289" s="51">
        <f t="shared" si="79"/>
        <v>871458.5</v>
      </c>
      <c r="F289" s="52">
        <f t="shared" si="76"/>
        <v>109.97731419000051</v>
      </c>
    </row>
    <row r="290" spans="1:6" ht="12.75" customHeight="1" x14ac:dyDescent="0.2">
      <c r="A290" s="53" t="s">
        <v>608</v>
      </c>
      <c r="B290" s="85" t="s">
        <v>619</v>
      </c>
      <c r="C290" s="50" t="s">
        <v>620</v>
      </c>
      <c r="D290" s="51">
        <f>IF(D6&gt;=D289,D6-D289,0)</f>
        <v>0</v>
      </c>
      <c r="E290" s="51">
        <f>IF(E6&gt;=E289,E6-E289,0)</f>
        <v>388.98999999999069</v>
      </c>
      <c r="F290" s="52" t="str">
        <f t="shared" si="76"/>
        <v>-</v>
      </c>
    </row>
    <row r="291" spans="1:6" ht="12.75" customHeight="1" x14ac:dyDescent="0.2">
      <c r="A291" s="53" t="s">
        <v>608</v>
      </c>
      <c r="B291" s="85" t="s">
        <v>621</v>
      </c>
      <c r="C291" s="50" t="s">
        <v>622</v>
      </c>
      <c r="D291" s="51">
        <f>IF(D289&gt;=D6,D289-D6,0)</f>
        <v>693.72999999998137</v>
      </c>
      <c r="E291" s="51">
        <f>IF(E289&gt;=E6,E289-E6,0)</f>
        <v>0</v>
      </c>
      <c r="F291" s="52">
        <f t="shared" si="76"/>
        <v>0</v>
      </c>
    </row>
    <row r="292" spans="1:6" ht="12.75" customHeight="1" x14ac:dyDescent="0.2">
      <c r="A292" s="53">
        <v>92211</v>
      </c>
      <c r="B292" s="85" t="s">
        <v>623</v>
      </c>
      <c r="C292" s="50" t="s">
        <v>624</v>
      </c>
      <c r="D292" s="242">
        <v>62937.16</v>
      </c>
      <c r="E292" s="242">
        <v>70873.77</v>
      </c>
      <c r="F292" s="52">
        <f t="shared" si="76"/>
        <v>112.61037199644852</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7919.94</v>
      </c>
      <c r="E294" s="242">
        <v>5892.53</v>
      </c>
      <c r="F294" s="52">
        <f t="shared" si="76"/>
        <v>74.401194958547663</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46.85</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46.85</v>
      </c>
      <c r="E311" s="51">
        <f t="shared" si="85"/>
        <v>0</v>
      </c>
      <c r="F311" s="52">
        <f t="shared" si="81"/>
        <v>0</v>
      </c>
    </row>
    <row r="312" spans="1:6" ht="12.75" customHeight="1" x14ac:dyDescent="0.2">
      <c r="A312" s="53">
        <v>721</v>
      </c>
      <c r="B312" s="85" t="s">
        <v>662</v>
      </c>
      <c r="C312" s="50" t="s">
        <v>663</v>
      </c>
      <c r="D312" s="51">
        <f t="shared" ref="D312:E312" si="86">SUM(D313:D316)</f>
        <v>46.85</v>
      </c>
      <c r="E312" s="51">
        <f t="shared" si="86"/>
        <v>0</v>
      </c>
      <c r="F312" s="52">
        <f t="shared" si="81"/>
        <v>0</v>
      </c>
    </row>
    <row r="313" spans="1:6" ht="12.75" customHeight="1" x14ac:dyDescent="0.2">
      <c r="A313" s="53">
        <v>7211</v>
      </c>
      <c r="B313" s="85" t="s">
        <v>664</v>
      </c>
      <c r="C313" s="50" t="s">
        <v>665</v>
      </c>
      <c r="D313" s="242">
        <v>46.85</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5396.8099999999995</v>
      </c>
      <c r="E350" s="51">
        <f t="shared" si="95"/>
        <v>1149.23</v>
      </c>
      <c r="F350" s="52">
        <f t="shared" si="81"/>
        <v>21.294616634641578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5396.8099999999995</v>
      </c>
      <c r="E363" s="51">
        <f t="shared" si="99"/>
        <v>1149.23</v>
      </c>
      <c r="F363" s="52">
        <f t="shared" si="81"/>
        <v>21.294616634641578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5242.07</v>
      </c>
      <c r="E369" s="51">
        <f t="shared" si="101"/>
        <v>1149.23</v>
      </c>
      <c r="F369" s="52">
        <f t="shared" si="81"/>
        <v>21.923209724402767</v>
      </c>
    </row>
    <row r="370" spans="1:6" ht="12.75" customHeight="1" x14ac:dyDescent="0.2">
      <c r="A370" s="53">
        <v>4221</v>
      </c>
      <c r="B370" s="85" t="s">
        <v>674</v>
      </c>
      <c r="C370" s="50" t="s">
        <v>766</v>
      </c>
      <c r="D370" s="242">
        <v>3146.79</v>
      </c>
      <c r="E370" s="242">
        <v>1079.25</v>
      </c>
      <c r="F370" s="52">
        <f t="shared" si="81"/>
        <v>34.296854890221461</v>
      </c>
    </row>
    <row r="371" spans="1:6" ht="12.75" customHeight="1" x14ac:dyDescent="0.2">
      <c r="A371" s="53">
        <v>4222</v>
      </c>
      <c r="B371" s="85" t="s">
        <v>767</v>
      </c>
      <c r="C371" s="50" t="s">
        <v>768</v>
      </c>
      <c r="D371" s="242">
        <v>0</v>
      </c>
      <c r="E371" s="242">
        <v>69.98</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2095.2800000000002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154.74</v>
      </c>
      <c r="E383" s="51">
        <f t="shared" si="103"/>
        <v>0</v>
      </c>
      <c r="F383" s="52">
        <f t="shared" si="81"/>
        <v>0</v>
      </c>
    </row>
    <row r="384" spans="1:6" ht="12.75" customHeight="1" x14ac:dyDescent="0.2">
      <c r="A384" s="53">
        <v>4241</v>
      </c>
      <c r="B384" s="85" t="s">
        <v>783</v>
      </c>
      <c r="C384" s="50" t="s">
        <v>784</v>
      </c>
      <c r="D384" s="242">
        <v>154.74</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5349.9599999999991</v>
      </c>
      <c r="E408" s="51">
        <f t="shared" si="111"/>
        <v>1149.23</v>
      </c>
      <c r="F408" s="52">
        <f t="shared" si="81"/>
        <v>21.481095185758402</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44433.95</v>
      </c>
      <c r="E410" s="242">
        <v>65651.600000000006</v>
      </c>
      <c r="F410" s="52">
        <f t="shared" si="81"/>
        <v>147.75098770197116</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791751.54</v>
      </c>
      <c r="E412" s="51">
        <f>E6+E298</f>
        <v>871847.49</v>
      </c>
      <c r="F412" s="52">
        <f t="shared" si="81"/>
        <v>110.11629860549435</v>
      </c>
    </row>
    <row r="413" spans="1:6" ht="12.75" customHeight="1" x14ac:dyDescent="0.2">
      <c r="A413" s="53" t="s">
        <v>608</v>
      </c>
      <c r="B413" s="85" t="s">
        <v>831</v>
      </c>
      <c r="C413" s="50" t="s">
        <v>832</v>
      </c>
      <c r="D413" s="51">
        <f t="shared" ref="D413:E413" si="112">D289+D350</f>
        <v>797795.2300000001</v>
      </c>
      <c r="E413" s="51">
        <f t="shared" si="112"/>
        <v>872607.73</v>
      </c>
      <c r="F413" s="52">
        <f t="shared" si="81"/>
        <v>109.37740628005508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6043.6900000000605</v>
      </c>
      <c r="E415" s="51">
        <f t="shared" si="114"/>
        <v>760.23999999999069</v>
      </c>
      <c r="F415" s="52">
        <f t="shared" si="81"/>
        <v>12.579070071429591</v>
      </c>
    </row>
    <row r="416" spans="1:6" ht="12.75" customHeight="1" x14ac:dyDescent="0.2">
      <c r="A416" s="60" t="s">
        <v>837</v>
      </c>
      <c r="B416" s="232" t="s">
        <v>838</v>
      </c>
      <c r="C416" s="61" t="s">
        <v>839</v>
      </c>
      <c r="D416" s="51">
        <f t="shared" ref="D416:E416" si="115">IF(D292-D293+D409-D410&gt;=0,D292-D293+D409-D410,0)</f>
        <v>18503.210000000006</v>
      </c>
      <c r="E416" s="51">
        <f t="shared" si="115"/>
        <v>5222.1699999999983</v>
      </c>
      <c r="F416" s="52">
        <f t="shared" si="81"/>
        <v>28.223048865575194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7919.94</v>
      </c>
      <c r="E418" s="62">
        <f t="shared" si="117"/>
        <v>5892.53</v>
      </c>
      <c r="F418" s="57">
        <f t="shared" si="81"/>
        <v>74.401194958547663</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791751.54</v>
      </c>
      <c r="E639" s="51">
        <f t="shared" si="180"/>
        <v>871847.49</v>
      </c>
      <c r="F639" s="52">
        <f t="shared" si="119"/>
        <v>110.11629860549435</v>
      </c>
    </row>
    <row r="640" spans="1:6" ht="12.75" customHeight="1" x14ac:dyDescent="0.2">
      <c r="A640" s="53" t="s">
        <v>608</v>
      </c>
      <c r="B640" s="85" t="s">
        <v>1277</v>
      </c>
      <c r="C640" s="50" t="s">
        <v>1278</v>
      </c>
      <c r="D640" s="51">
        <f t="shared" ref="D640:E640" si="181">D413+D528</f>
        <v>797795.2300000001</v>
      </c>
      <c r="E640" s="51">
        <f t="shared" si="181"/>
        <v>872607.73</v>
      </c>
      <c r="F640" s="52">
        <f t="shared" si="119"/>
        <v>109.37740628005508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6043.6900000000605</v>
      </c>
      <c r="E642" s="51">
        <f t="shared" si="183"/>
        <v>760.23999999999069</v>
      </c>
      <c r="F642" s="52">
        <f t="shared" si="119"/>
        <v>12.579070071429591</v>
      </c>
    </row>
    <row r="643" spans="1:6" ht="24" x14ac:dyDescent="0.2">
      <c r="A643" s="60" t="s">
        <v>1283</v>
      </c>
      <c r="B643" s="85" t="s">
        <v>1284</v>
      </c>
      <c r="C643" s="61" t="s">
        <v>1283</v>
      </c>
      <c r="D643" s="51">
        <f t="shared" ref="D643:E643" si="184">IF(D416-D417+D637-D638&gt;=0,D416-D417+D637-D638,0)</f>
        <v>18503.210000000006</v>
      </c>
      <c r="E643" s="51">
        <f t="shared" si="184"/>
        <v>5222.1699999999983</v>
      </c>
      <c r="F643" s="52">
        <f t="shared" si="119"/>
        <v>28.223048865575194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12459.519999999946</v>
      </c>
      <c r="E645" s="51">
        <f t="shared" si="186"/>
        <v>4461.9300000000076</v>
      </c>
      <c r="F645" s="52">
        <f t="shared" si="119"/>
        <v>35.811411675570383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112049.29</v>
      </c>
      <c r="E647" s="243">
        <v>123463.3</v>
      </c>
      <c r="F647" s="57">
        <f t="shared" si="119"/>
        <v>110.18659734479354</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15092.85</v>
      </c>
      <c r="E649" s="242">
        <v>0</v>
      </c>
      <c r="F649" s="52">
        <f t="shared" ref="F649:F724" si="188">IF(D649&lt;&gt;0,IF(E649/D649&gt;=100,"&gt;&gt;100",E649/D649*100),"-")</f>
        <v>0</v>
      </c>
    </row>
    <row r="650" spans="1:6" ht="12.75" customHeight="1" x14ac:dyDescent="0.2">
      <c r="A650" s="53" t="s">
        <v>1296</v>
      </c>
      <c r="B650" s="85" t="s">
        <v>1297</v>
      </c>
      <c r="C650" s="50" t="s">
        <v>1296</v>
      </c>
      <c r="D650" s="242">
        <v>164249.25</v>
      </c>
      <c r="E650" s="242">
        <v>8286.0400000000009</v>
      </c>
      <c r="F650" s="52">
        <f t="shared" si="188"/>
        <v>5.0447962471670351</v>
      </c>
    </row>
    <row r="651" spans="1:6" ht="12.75" customHeight="1" x14ac:dyDescent="0.2">
      <c r="A651" s="53" t="s">
        <v>1298</v>
      </c>
      <c r="B651" s="85" t="s">
        <v>1299</v>
      </c>
      <c r="C651" s="50" t="s">
        <v>1298</v>
      </c>
      <c r="D651" s="242">
        <v>168618.25</v>
      </c>
      <c r="E651" s="242">
        <v>8286.0400000000009</v>
      </c>
      <c r="F651" s="52">
        <f t="shared" si="188"/>
        <v>4.9140825503763681</v>
      </c>
    </row>
    <row r="652" spans="1:6" ht="24" x14ac:dyDescent="0.2">
      <c r="A652" s="53">
        <v>11</v>
      </c>
      <c r="B652" s="85" t="s">
        <v>1300</v>
      </c>
      <c r="C652" s="50" t="s">
        <v>1301</v>
      </c>
      <c r="D652" s="51">
        <f t="shared" ref="D652:E652" si="189">+D649+D650-D651</f>
        <v>10723.850000000006</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72</v>
      </c>
      <c r="E654" s="262">
        <v>72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65</v>
      </c>
      <c r="E656" s="262">
        <v>65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604017.05000000005</v>
      </c>
      <c r="E676" s="242">
        <v>723504.03</v>
      </c>
      <c r="F676" s="52">
        <f t="shared" si="188"/>
        <v>119.78205416552396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30211.65</v>
      </c>
      <c r="E710" s="242">
        <v>14374.28</v>
      </c>
      <c r="F710" s="52">
        <f t="shared" si="188"/>
        <v>47.578599646162992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1857.99</v>
      </c>
      <c r="E717" s="242">
        <v>3731.81</v>
      </c>
      <c r="F717" s="52">
        <f t="shared" si="188"/>
        <v>200.8519959741441</v>
      </c>
    </row>
    <row r="718" spans="1:6" ht="12.75" customHeight="1" x14ac:dyDescent="0.2">
      <c r="A718" s="53">
        <v>32121</v>
      </c>
      <c r="B718" s="85" t="s">
        <v>1415</v>
      </c>
      <c r="C718" s="50" t="s">
        <v>1416</v>
      </c>
      <c r="D718" s="242">
        <v>14095.46</v>
      </c>
      <c r="E718" s="242">
        <v>15806.59</v>
      </c>
      <c r="F718" s="52">
        <f t="shared" si="188"/>
        <v>112.13958253224799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1613.91</v>
      </c>
      <c r="E720" s="242">
        <v>3708.34</v>
      </c>
      <c r="F720" s="52">
        <f t="shared" si="188"/>
        <v>229.77365528437147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80</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171</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I46" sqref="I4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142162.57999999999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876246.67999999993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875097.45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735046.86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126215.88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11048.71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1149.23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869302.49999999988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868153.2699999999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726641.33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136351.47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2374.4699999999998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1149.23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149106.76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149106.76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149106.76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9466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2023-07-10T08:08:46Z</cp:lastPrinted>
  <dcterms:created xsi:type="dcterms:W3CDTF">2022-04-01T05:14:30Z</dcterms:created>
  <dcterms:modified xsi:type="dcterms:W3CDTF">2023-07-10T09:01:35Z</dcterms:modified>
</cp:coreProperties>
</file>